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7235" windowHeight="75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37" i="1"/>
  <c r="E37"/>
  <c r="Q36"/>
  <c r="P36"/>
  <c r="M36"/>
  <c r="L36"/>
  <c r="K36"/>
  <c r="J36"/>
  <c r="Q35"/>
  <c r="P35"/>
  <c r="M35"/>
  <c r="L35"/>
  <c r="K35"/>
  <c r="J35"/>
  <c r="Q34"/>
  <c r="P34"/>
  <c r="M34"/>
  <c r="L34"/>
  <c r="K34"/>
  <c r="J34"/>
  <c r="Q33"/>
  <c r="P33"/>
  <c r="M33"/>
  <c r="L33"/>
  <c r="K33"/>
  <c r="J33"/>
  <c r="Q32"/>
  <c r="P32"/>
  <c r="M32"/>
  <c r="L32"/>
  <c r="K32"/>
  <c r="J32"/>
  <c r="M31"/>
  <c r="J31"/>
  <c r="M30"/>
  <c r="K30"/>
  <c r="K37" s="1"/>
  <c r="J30"/>
  <c r="E30"/>
  <c r="D30"/>
  <c r="D37" s="1"/>
  <c r="C30"/>
  <c r="L30" s="1"/>
  <c r="B30"/>
  <c r="Q29"/>
  <c r="P29"/>
  <c r="O29"/>
  <c r="M29"/>
  <c r="L29"/>
  <c r="K29"/>
  <c r="J29"/>
  <c r="Q28"/>
  <c r="P28"/>
  <c r="O28"/>
  <c r="M28"/>
  <c r="L28"/>
  <c r="K28"/>
  <c r="J28"/>
  <c r="Q27"/>
  <c r="P27"/>
  <c r="O27"/>
  <c r="M27"/>
  <c r="L27"/>
  <c r="K27"/>
  <c r="J27"/>
  <c r="Q26"/>
  <c r="P26"/>
  <c r="O26"/>
  <c r="M26"/>
  <c r="L26"/>
  <c r="K26"/>
  <c r="J26"/>
  <c r="Q25"/>
  <c r="P25"/>
  <c r="M25"/>
  <c r="L25"/>
  <c r="K25"/>
  <c r="J25"/>
  <c r="Q24"/>
  <c r="P24"/>
  <c r="O24"/>
  <c r="M24"/>
  <c r="L24"/>
  <c r="K24"/>
  <c r="J24"/>
  <c r="I23"/>
  <c r="Q23" s="1"/>
  <c r="H23"/>
  <c r="G23"/>
  <c r="G19" s="1"/>
  <c r="J19" s="1"/>
  <c r="F23"/>
  <c r="D23"/>
  <c r="C23"/>
  <c r="B23"/>
  <c r="B19" s="1"/>
  <c r="B4" s="1"/>
  <c r="K4" s="1"/>
  <c r="Q22"/>
  <c r="P22"/>
  <c r="O22"/>
  <c r="M22"/>
  <c r="L22"/>
  <c r="K22"/>
  <c r="J22"/>
  <c r="Q21"/>
  <c r="P21"/>
  <c r="M21"/>
  <c r="L21"/>
  <c r="K21"/>
  <c r="J21"/>
  <c r="Q20"/>
  <c r="P20"/>
  <c r="O20"/>
  <c r="M20"/>
  <c r="L20"/>
  <c r="K20"/>
  <c r="J20"/>
  <c r="N19"/>
  <c r="O19" s="1"/>
  <c r="I19"/>
  <c r="H19"/>
  <c r="F19"/>
  <c r="F4" s="1"/>
  <c r="F37" s="1"/>
  <c r="D19"/>
  <c r="C19"/>
  <c r="Q18"/>
  <c r="P18"/>
  <c r="M18"/>
  <c r="L18"/>
  <c r="K18"/>
  <c r="J18"/>
  <c r="Q17"/>
  <c r="P17"/>
  <c r="M17"/>
  <c r="L17"/>
  <c r="K17"/>
  <c r="J17"/>
  <c r="Q16"/>
  <c r="P16"/>
  <c r="O16"/>
  <c r="M16"/>
  <c r="L16"/>
  <c r="K16"/>
  <c r="J16"/>
  <c r="Q15"/>
  <c r="P15"/>
  <c r="O15"/>
  <c r="M15"/>
  <c r="L15"/>
  <c r="K15"/>
  <c r="J15"/>
  <c r="Q14"/>
  <c r="P14"/>
  <c r="O14"/>
  <c r="M14"/>
  <c r="L14"/>
  <c r="K14"/>
  <c r="J14"/>
  <c r="Q13"/>
  <c r="M13"/>
  <c r="L13"/>
  <c r="J13"/>
  <c r="Q12"/>
  <c r="P12"/>
  <c r="O12"/>
  <c r="M12"/>
  <c r="L12"/>
  <c r="K12"/>
  <c r="J12"/>
  <c r="Q11"/>
  <c r="P11"/>
  <c r="O11"/>
  <c r="M11"/>
  <c r="L11"/>
  <c r="K11"/>
  <c r="J11"/>
  <c r="Q10"/>
  <c r="P10"/>
  <c r="O10"/>
  <c r="M10"/>
  <c r="L10"/>
  <c r="K10"/>
  <c r="J10"/>
  <c r="Q9"/>
  <c r="P9"/>
  <c r="M9"/>
  <c r="L9"/>
  <c r="K9"/>
  <c r="J9"/>
  <c r="Q8"/>
  <c r="P8"/>
  <c r="O8"/>
  <c r="M8"/>
  <c r="L8"/>
  <c r="K8"/>
  <c r="J8"/>
  <c r="Q7"/>
  <c r="P7"/>
  <c r="O7"/>
  <c r="M7"/>
  <c r="L7"/>
  <c r="K7"/>
  <c r="J7"/>
  <c r="N6"/>
  <c r="I6"/>
  <c r="P6" s="1"/>
  <c r="H6"/>
  <c r="G6"/>
  <c r="O6" s="1"/>
  <c r="F6"/>
  <c r="D6"/>
  <c r="C6"/>
  <c r="B6"/>
  <c r="K6" s="1"/>
  <c r="M5"/>
  <c r="I4"/>
  <c r="H4"/>
  <c r="H37" s="1"/>
  <c r="D4"/>
  <c r="C4"/>
  <c r="B37" l="1"/>
  <c r="P4"/>
  <c r="K19"/>
  <c r="G4"/>
  <c r="G37" s="1"/>
  <c r="P23"/>
  <c r="J4"/>
  <c r="J37" s="1"/>
  <c r="N4"/>
  <c r="J6"/>
  <c r="M19"/>
  <c r="Q19"/>
  <c r="J23"/>
  <c r="O23"/>
  <c r="P30"/>
  <c r="K23"/>
  <c r="Q30"/>
  <c r="Q37" s="1"/>
  <c r="M4"/>
  <c r="M37" s="1"/>
  <c r="Q4"/>
  <c r="M6"/>
  <c r="Q6"/>
  <c r="L19"/>
  <c r="P19"/>
  <c r="M23"/>
  <c r="C37"/>
  <c r="L4"/>
  <c r="L37" s="1"/>
  <c r="L6"/>
  <c r="L23"/>
  <c r="N37" l="1"/>
  <c r="O4"/>
  <c r="O37" s="1"/>
  <c r="P37"/>
</calcChain>
</file>

<file path=xl/sharedStrings.xml><?xml version="1.0" encoding="utf-8"?>
<sst xmlns="http://schemas.openxmlformats.org/spreadsheetml/2006/main" count="53" uniqueCount="52">
  <si>
    <t>Плановые назначения с учетом увеличения налогового потенциала</t>
  </si>
  <si>
    <t>1. Всего собственные доходы</t>
  </si>
  <si>
    <t>в том числе:</t>
  </si>
  <si>
    <t>Налоговые доходы</t>
  </si>
  <si>
    <t xml:space="preserve"> - налог на доходы физических лиц</t>
  </si>
  <si>
    <t xml:space="preserve"> - акцизы на нефтепродукты</t>
  </si>
  <si>
    <t xml:space="preserve"> - налог взимаемый в связи с применением упрощённой системы налогообложения</t>
  </si>
  <si>
    <t xml:space="preserve"> - единый налог на вмененный доход для отдельных видов деятельности</t>
  </si>
  <si>
    <t xml:space="preserve"> - налог, взимаемый с применением патентной системы налогообложени</t>
  </si>
  <si>
    <t xml:space="preserve"> - госпошлина</t>
  </si>
  <si>
    <t xml:space="preserve"> - налог на имущество физических лиц</t>
  </si>
  <si>
    <t xml:space="preserve"> - единый сельскохозяйственный налог</t>
  </si>
  <si>
    <t xml:space="preserve"> - земельный налог</t>
  </si>
  <si>
    <t xml:space="preserve"> - задолженность и перерасчёты  по отменённым налогам и сборам</t>
  </si>
  <si>
    <t>налог на профессиональный доход</t>
  </si>
  <si>
    <t>Неналоговые доходы</t>
  </si>
  <si>
    <t xml:space="preserve"> - арендная плата за земли</t>
  </si>
  <si>
    <t xml:space="preserve"> - прочие поступления от использования имущ-ва, нах-ся в опер.управ-и муницип. органов управления </t>
  </si>
  <si>
    <t xml:space="preserve"> - доходы от продажи материальных и нематериальных активов, в т.ч.:</t>
  </si>
  <si>
    <t>продажа земельных участков</t>
  </si>
  <si>
    <t>продажа муниципального имущества</t>
  </si>
  <si>
    <t xml:space="preserve"> - штрафы, санкции, возм-е ущерба</t>
  </si>
  <si>
    <t xml:space="preserve"> - плата за негативное воздействие на окружающую среду </t>
  </si>
  <si>
    <t xml:space="preserve"> - прочие неналоговые доходы городских округов</t>
  </si>
  <si>
    <t>Прочие доходы от оказания платных услуг и компенсации затрат государства</t>
  </si>
  <si>
    <t>Безвозмездные поступления</t>
  </si>
  <si>
    <t>Дотации</t>
  </si>
  <si>
    <t>Субсидии</t>
  </si>
  <si>
    <t>Субвенции</t>
  </si>
  <si>
    <t>Межбюджетные транферты</t>
  </si>
  <si>
    <t>Возвраты</t>
  </si>
  <si>
    <t>отклонение факт от  2021</t>
  </si>
  <si>
    <t>ИТОГО ДОХОДОВ</t>
  </si>
  <si>
    <t>оценка ожидаемого исполнения</t>
  </si>
  <si>
    <t>% выпол.</t>
  </si>
  <si>
    <t>% темп роста к 2021</t>
  </si>
  <si>
    <t xml:space="preserve">Факт 2014 </t>
  </si>
  <si>
    <t xml:space="preserve"> -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</si>
  <si>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 xml:space="preserve"> - налог на добычу полезных ископаемых</t>
  </si>
  <si>
    <t xml:space="preserve">Начальник МУ "Финансовый отдел  
 МО "Город Новоульяновск" </t>
  </si>
  <si>
    <t>И.А. Ганина</t>
  </si>
  <si>
    <t>Исп.: С.А. Захарова 8(84255) 7-24-36</t>
  </si>
  <si>
    <t>Динамика поступлений доходов в бюджет МО "Город Новоульяновск" за 2023 - 2024 гг.</t>
  </si>
  <si>
    <t xml:space="preserve">Факт январь- 2021 </t>
  </si>
  <si>
    <t>% выполнения плана 2024</t>
  </si>
  <si>
    <t>% темп роста  к 2023</t>
  </si>
  <si>
    <t>отклонение факт/план уточ. 2024</t>
  </si>
  <si>
    <t>отклонение факт от  2023</t>
  </si>
  <si>
    <t>Факт январь- май 2023</t>
  </si>
  <si>
    <t>План январь-май 2024 (первоначал.)</t>
  </si>
  <si>
    <t>План январь-май 2024 (уточненный)</t>
  </si>
  <si>
    <t>Факт январь-май 2024</t>
  </si>
</sst>
</file>

<file path=xl/styles.xml><?xml version="1.0" encoding="utf-8"?>
<styleSheet xmlns="http://schemas.openxmlformats.org/spreadsheetml/2006/main">
  <numFmts count="6">
    <numFmt numFmtId="164" formatCode="0.0"/>
    <numFmt numFmtId="165" formatCode="_-* #,##0.0_р_._-;\-* #,##0.0_р_._-;_-* &quot;-&quot;?_р_._-;_-@_-"/>
    <numFmt numFmtId="166" formatCode="#,##0.0_р_."/>
    <numFmt numFmtId="167" formatCode="#,##0.0"/>
    <numFmt numFmtId="168" formatCode="_-* #,##0.0\ _₽_-;\-* #,##0.0\ _₽_-;_-* &quot;-&quot;?\ _₽_-;_-@_-"/>
    <numFmt numFmtId="169" formatCode="_-* #,##0.00_р_._-;\-* #,##0.00_р_._-;_-* &quot;-&quot;?_р_._-;_-@_-"/>
  </numFmts>
  <fonts count="27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5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b/>
      <sz val="13"/>
      <name val="Arial"/>
      <family val="2"/>
      <charset val="204"/>
    </font>
    <font>
      <sz val="13"/>
      <name val="Arial Cyr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Arial Cyr"/>
      <family val="2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sz val="12"/>
      <name val="Arial"/>
      <family val="2"/>
    </font>
    <font>
      <b/>
      <sz val="14"/>
      <color indexed="9"/>
      <name val="Times New Roman"/>
      <family val="1"/>
      <charset val="204"/>
    </font>
    <font>
      <b/>
      <sz val="12"/>
      <name val="Arial"/>
      <family val="2"/>
    </font>
    <font>
      <b/>
      <sz val="13"/>
      <name val="Arial Cyr"/>
      <family val="2"/>
      <charset val="204"/>
    </font>
    <font>
      <sz val="12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0">
    <xf numFmtId="0" fontId="0" fillId="0" borderId="0" xfId="0"/>
    <xf numFmtId="165" fontId="5" fillId="3" borderId="1" xfId="0" applyNumberFormat="1" applyFont="1" applyFill="1" applyBorder="1" applyAlignment="1">
      <alignment horizontal="center" vertical="center"/>
    </xf>
    <xf numFmtId="166" fontId="6" fillId="3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1" fillId="3" borderId="0" xfId="0" applyFont="1" applyFill="1"/>
    <xf numFmtId="0" fontId="15" fillId="0" borderId="0" xfId="0" applyFont="1" applyAlignment="1">
      <alignment horizontal="center"/>
    </xf>
    <xf numFmtId="0" fontId="15" fillId="0" borderId="0" xfId="0" applyFont="1"/>
    <xf numFmtId="0" fontId="11" fillId="4" borderId="0" xfId="0" applyFont="1" applyFill="1"/>
    <xf numFmtId="0" fontId="14" fillId="5" borderId="1" xfId="0" applyFont="1" applyFill="1" applyBorder="1" applyAlignment="1">
      <alignment horizontal="center" vertical="center" wrapText="1"/>
    </xf>
    <xf numFmtId="0" fontId="16" fillId="0" borderId="0" xfId="0" applyFont="1" applyProtection="1">
      <protection locked="0"/>
    </xf>
    <xf numFmtId="0" fontId="12" fillId="5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9" fontId="3" fillId="3" borderId="1" xfId="0" applyNumberFormat="1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7" fillId="5" borderId="1" xfId="0" applyFont="1" applyFill="1" applyBorder="1" applyAlignment="1">
      <alignment horizontal="center"/>
    </xf>
    <xf numFmtId="164" fontId="7" fillId="3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/>
    </xf>
    <xf numFmtId="167" fontId="3" fillId="3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left"/>
    </xf>
    <xf numFmtId="164" fontId="7" fillId="4" borderId="5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left" wrapText="1"/>
    </xf>
    <xf numFmtId="0" fontId="19" fillId="5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20" fillId="0" borderId="0" xfId="0" applyFont="1"/>
    <xf numFmtId="0" fontId="12" fillId="5" borderId="1" xfId="0" applyFont="1" applyFill="1" applyBorder="1" applyAlignment="1">
      <alignment horizontal="left" wrapText="1"/>
    </xf>
    <xf numFmtId="0" fontId="21" fillId="5" borderId="1" xfId="0" applyFont="1" applyFill="1" applyBorder="1" applyAlignment="1">
      <alignment horizontal="left" wrapText="1"/>
    </xf>
    <xf numFmtId="0" fontId="22" fillId="5" borderId="1" xfId="0" applyFont="1" applyFill="1" applyBorder="1" applyAlignment="1">
      <alignment horizontal="left" vertical="top" wrapText="1"/>
    </xf>
    <xf numFmtId="0" fontId="23" fillId="5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wrapText="1"/>
      <protection locked="0"/>
    </xf>
    <xf numFmtId="168" fontId="3" fillId="0" borderId="1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Alignment="1" applyProtection="1">
      <alignment wrapText="1"/>
      <protection locked="0"/>
    </xf>
    <xf numFmtId="0" fontId="25" fillId="0" borderId="0" xfId="0" applyNumberFormat="1" applyFont="1" applyFill="1" applyAlignment="1" applyProtection="1">
      <alignment horizontal="center" vertical="center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0" fontId="26" fillId="0" borderId="0" xfId="0" applyFont="1" applyFill="1" applyProtection="1">
      <protection locked="0"/>
    </xf>
    <xf numFmtId="0" fontId="26" fillId="0" borderId="0" xfId="0" applyFont="1" applyFill="1" applyAlignment="1" applyProtection="1">
      <alignment horizontal="center"/>
      <protection locked="0"/>
    </xf>
    <xf numFmtId="0" fontId="26" fillId="0" borderId="0" xfId="0" applyFont="1" applyProtection="1">
      <protection locked="0"/>
    </xf>
    <xf numFmtId="0" fontId="26" fillId="4" borderId="0" xfId="0" applyFont="1" applyFill="1" applyProtection="1">
      <protection locked="0"/>
    </xf>
    <xf numFmtId="0" fontId="22" fillId="0" borderId="0" xfId="0" applyFont="1"/>
    <xf numFmtId="0" fontId="2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5" fillId="0" borderId="0" xfId="0" applyFont="1"/>
    <xf numFmtId="0" fontId="14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5" fontId="5" fillId="5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1"/>
  <sheetViews>
    <sheetView tabSelected="1" zoomScale="80" zoomScaleNormal="80" workbookViewId="0">
      <selection sqref="A1:XFD1048576"/>
    </sheetView>
  </sheetViews>
  <sheetFormatPr defaultColWidth="8.85546875" defaultRowHeight="16.5"/>
  <cols>
    <col min="1" max="1" width="47.140625" style="57" customWidth="1"/>
    <col min="2" max="2" width="16.5703125" style="58" hidden="1" customWidth="1"/>
    <col min="3" max="3" width="17.140625" style="59" customWidth="1"/>
    <col min="4" max="4" width="3.28515625" style="11" hidden="1" customWidth="1"/>
    <col min="5" max="5" width="19.42578125" style="11" hidden="1" customWidth="1"/>
    <col min="6" max="6" width="18" style="11" customWidth="1"/>
    <col min="7" max="7" width="17" style="11" customWidth="1"/>
    <col min="8" max="8" width="17.140625" style="11" hidden="1" customWidth="1"/>
    <col min="9" max="9" width="17.140625" style="59" customWidth="1"/>
    <col min="10" max="10" width="15.85546875" style="11" customWidth="1"/>
    <col min="11" max="11" width="15.28515625" style="11" hidden="1" customWidth="1"/>
    <col min="12" max="12" width="16.7109375" style="11" customWidth="1"/>
    <col min="13" max="13" width="19.140625" style="11" customWidth="1"/>
    <col min="14" max="15" width="12.7109375" style="17" hidden="1" customWidth="1"/>
    <col min="16" max="16" width="15.28515625" style="11" hidden="1" customWidth="1"/>
    <col min="17" max="17" width="16" style="11" customWidth="1"/>
    <col min="18" max="18" width="13.85546875" style="14" customWidth="1"/>
    <col min="19" max="19" width="14.28515625" style="11" customWidth="1"/>
    <col min="20" max="20" width="10.28515625" style="11" hidden="1" customWidth="1"/>
    <col min="21" max="21" width="12.5703125" style="11" customWidth="1"/>
    <col min="22" max="22" width="14.28515625" style="11" customWidth="1"/>
    <col min="23" max="23" width="12" style="27" customWidth="1"/>
    <col min="24" max="24" width="7.85546875" style="11" customWidth="1"/>
    <col min="25" max="26" width="12.85546875" style="17" hidden="1" customWidth="1"/>
    <col min="27" max="27" width="15" style="11" customWidth="1"/>
    <col min="28" max="256" width="8.85546875" style="11"/>
    <col min="257" max="257" width="47.140625" style="11" customWidth="1"/>
    <col min="258" max="258" width="0" style="11" hidden="1" customWidth="1"/>
    <col min="259" max="259" width="17.140625" style="11" customWidth="1"/>
    <col min="260" max="261" width="0" style="11" hidden="1" customWidth="1"/>
    <col min="262" max="262" width="18" style="11" customWidth="1"/>
    <col min="263" max="263" width="17" style="11" customWidth="1"/>
    <col min="264" max="264" width="0" style="11" hidden="1" customWidth="1"/>
    <col min="265" max="265" width="17.140625" style="11" customWidth="1"/>
    <col min="266" max="266" width="15.85546875" style="11" customWidth="1"/>
    <col min="267" max="267" width="0" style="11" hidden="1" customWidth="1"/>
    <col min="268" max="268" width="16.7109375" style="11" customWidth="1"/>
    <col min="269" max="269" width="19.140625" style="11" customWidth="1"/>
    <col min="270" max="272" width="0" style="11" hidden="1" customWidth="1"/>
    <col min="273" max="273" width="16" style="11" customWidth="1"/>
    <col min="274" max="274" width="13.85546875" style="11" customWidth="1"/>
    <col min="275" max="275" width="14.28515625" style="11" customWidth="1"/>
    <col min="276" max="276" width="0" style="11" hidden="1" customWidth="1"/>
    <col min="277" max="277" width="12.5703125" style="11" customWidth="1"/>
    <col min="278" max="278" width="14.28515625" style="11" customWidth="1"/>
    <col min="279" max="279" width="12" style="11" customWidth="1"/>
    <col min="280" max="280" width="7.85546875" style="11" customWidth="1"/>
    <col min="281" max="282" width="0" style="11" hidden="1" customWidth="1"/>
    <col min="283" max="283" width="15" style="11" customWidth="1"/>
    <col min="284" max="512" width="8.85546875" style="11"/>
    <col min="513" max="513" width="47.140625" style="11" customWidth="1"/>
    <col min="514" max="514" width="0" style="11" hidden="1" customWidth="1"/>
    <col min="515" max="515" width="17.140625" style="11" customWidth="1"/>
    <col min="516" max="517" width="0" style="11" hidden="1" customWidth="1"/>
    <col min="518" max="518" width="18" style="11" customWidth="1"/>
    <col min="519" max="519" width="17" style="11" customWidth="1"/>
    <col min="520" max="520" width="0" style="11" hidden="1" customWidth="1"/>
    <col min="521" max="521" width="17.140625" style="11" customWidth="1"/>
    <col min="522" max="522" width="15.85546875" style="11" customWidth="1"/>
    <col min="523" max="523" width="0" style="11" hidden="1" customWidth="1"/>
    <col min="524" max="524" width="16.7109375" style="11" customWidth="1"/>
    <col min="525" max="525" width="19.140625" style="11" customWidth="1"/>
    <col min="526" max="528" width="0" style="11" hidden="1" customWidth="1"/>
    <col min="529" max="529" width="16" style="11" customWidth="1"/>
    <col min="530" max="530" width="13.85546875" style="11" customWidth="1"/>
    <col min="531" max="531" width="14.28515625" style="11" customWidth="1"/>
    <col min="532" max="532" width="0" style="11" hidden="1" customWidth="1"/>
    <col min="533" max="533" width="12.5703125" style="11" customWidth="1"/>
    <col min="534" max="534" width="14.28515625" style="11" customWidth="1"/>
    <col min="535" max="535" width="12" style="11" customWidth="1"/>
    <col min="536" max="536" width="7.85546875" style="11" customWidth="1"/>
    <col min="537" max="538" width="0" style="11" hidden="1" customWidth="1"/>
    <col min="539" max="539" width="15" style="11" customWidth="1"/>
    <col min="540" max="768" width="8.85546875" style="11"/>
    <col min="769" max="769" width="47.140625" style="11" customWidth="1"/>
    <col min="770" max="770" width="0" style="11" hidden="1" customWidth="1"/>
    <col min="771" max="771" width="17.140625" style="11" customWidth="1"/>
    <col min="772" max="773" width="0" style="11" hidden="1" customWidth="1"/>
    <col min="774" max="774" width="18" style="11" customWidth="1"/>
    <col min="775" max="775" width="17" style="11" customWidth="1"/>
    <col min="776" max="776" width="0" style="11" hidden="1" customWidth="1"/>
    <col min="777" max="777" width="17.140625" style="11" customWidth="1"/>
    <col min="778" max="778" width="15.85546875" style="11" customWidth="1"/>
    <col min="779" max="779" width="0" style="11" hidden="1" customWidth="1"/>
    <col min="780" max="780" width="16.7109375" style="11" customWidth="1"/>
    <col min="781" max="781" width="19.140625" style="11" customWidth="1"/>
    <col min="782" max="784" width="0" style="11" hidden="1" customWidth="1"/>
    <col min="785" max="785" width="16" style="11" customWidth="1"/>
    <col min="786" max="786" width="13.85546875" style="11" customWidth="1"/>
    <col min="787" max="787" width="14.28515625" style="11" customWidth="1"/>
    <col min="788" max="788" width="0" style="11" hidden="1" customWidth="1"/>
    <col min="789" max="789" width="12.5703125" style="11" customWidth="1"/>
    <col min="790" max="790" width="14.28515625" style="11" customWidth="1"/>
    <col min="791" max="791" width="12" style="11" customWidth="1"/>
    <col min="792" max="792" width="7.85546875" style="11" customWidth="1"/>
    <col min="793" max="794" width="0" style="11" hidden="1" customWidth="1"/>
    <col min="795" max="795" width="15" style="11" customWidth="1"/>
    <col min="796" max="1024" width="8.85546875" style="11"/>
    <col min="1025" max="1025" width="47.140625" style="11" customWidth="1"/>
    <col min="1026" max="1026" width="0" style="11" hidden="1" customWidth="1"/>
    <col min="1027" max="1027" width="17.140625" style="11" customWidth="1"/>
    <col min="1028" max="1029" width="0" style="11" hidden="1" customWidth="1"/>
    <col min="1030" max="1030" width="18" style="11" customWidth="1"/>
    <col min="1031" max="1031" width="17" style="11" customWidth="1"/>
    <col min="1032" max="1032" width="0" style="11" hidden="1" customWidth="1"/>
    <col min="1033" max="1033" width="17.140625" style="11" customWidth="1"/>
    <col min="1034" max="1034" width="15.85546875" style="11" customWidth="1"/>
    <col min="1035" max="1035" width="0" style="11" hidden="1" customWidth="1"/>
    <col min="1036" max="1036" width="16.7109375" style="11" customWidth="1"/>
    <col min="1037" max="1037" width="19.140625" style="11" customWidth="1"/>
    <col min="1038" max="1040" width="0" style="11" hidden="1" customWidth="1"/>
    <col min="1041" max="1041" width="16" style="11" customWidth="1"/>
    <col min="1042" max="1042" width="13.85546875" style="11" customWidth="1"/>
    <col min="1043" max="1043" width="14.28515625" style="11" customWidth="1"/>
    <col min="1044" max="1044" width="0" style="11" hidden="1" customWidth="1"/>
    <col min="1045" max="1045" width="12.5703125" style="11" customWidth="1"/>
    <col min="1046" max="1046" width="14.28515625" style="11" customWidth="1"/>
    <col min="1047" max="1047" width="12" style="11" customWidth="1"/>
    <col min="1048" max="1048" width="7.85546875" style="11" customWidth="1"/>
    <col min="1049" max="1050" width="0" style="11" hidden="1" customWidth="1"/>
    <col min="1051" max="1051" width="15" style="11" customWidth="1"/>
    <col min="1052" max="1280" width="8.85546875" style="11"/>
    <col min="1281" max="1281" width="47.140625" style="11" customWidth="1"/>
    <col min="1282" max="1282" width="0" style="11" hidden="1" customWidth="1"/>
    <col min="1283" max="1283" width="17.140625" style="11" customWidth="1"/>
    <col min="1284" max="1285" width="0" style="11" hidden="1" customWidth="1"/>
    <col min="1286" max="1286" width="18" style="11" customWidth="1"/>
    <col min="1287" max="1287" width="17" style="11" customWidth="1"/>
    <col min="1288" max="1288" width="0" style="11" hidden="1" customWidth="1"/>
    <col min="1289" max="1289" width="17.140625" style="11" customWidth="1"/>
    <col min="1290" max="1290" width="15.85546875" style="11" customWidth="1"/>
    <col min="1291" max="1291" width="0" style="11" hidden="1" customWidth="1"/>
    <col min="1292" max="1292" width="16.7109375" style="11" customWidth="1"/>
    <col min="1293" max="1293" width="19.140625" style="11" customWidth="1"/>
    <col min="1294" max="1296" width="0" style="11" hidden="1" customWidth="1"/>
    <col min="1297" max="1297" width="16" style="11" customWidth="1"/>
    <col min="1298" max="1298" width="13.85546875" style="11" customWidth="1"/>
    <col min="1299" max="1299" width="14.28515625" style="11" customWidth="1"/>
    <col min="1300" max="1300" width="0" style="11" hidden="1" customWidth="1"/>
    <col min="1301" max="1301" width="12.5703125" style="11" customWidth="1"/>
    <col min="1302" max="1302" width="14.28515625" style="11" customWidth="1"/>
    <col min="1303" max="1303" width="12" style="11" customWidth="1"/>
    <col min="1304" max="1304" width="7.85546875" style="11" customWidth="1"/>
    <col min="1305" max="1306" width="0" style="11" hidden="1" customWidth="1"/>
    <col min="1307" max="1307" width="15" style="11" customWidth="1"/>
    <col min="1308" max="1536" width="8.85546875" style="11"/>
    <col min="1537" max="1537" width="47.140625" style="11" customWidth="1"/>
    <col min="1538" max="1538" width="0" style="11" hidden="1" customWidth="1"/>
    <col min="1539" max="1539" width="17.140625" style="11" customWidth="1"/>
    <col min="1540" max="1541" width="0" style="11" hidden="1" customWidth="1"/>
    <col min="1542" max="1542" width="18" style="11" customWidth="1"/>
    <col min="1543" max="1543" width="17" style="11" customWidth="1"/>
    <col min="1544" max="1544" width="0" style="11" hidden="1" customWidth="1"/>
    <col min="1545" max="1545" width="17.140625" style="11" customWidth="1"/>
    <col min="1546" max="1546" width="15.85546875" style="11" customWidth="1"/>
    <col min="1547" max="1547" width="0" style="11" hidden="1" customWidth="1"/>
    <col min="1548" max="1548" width="16.7109375" style="11" customWidth="1"/>
    <col min="1549" max="1549" width="19.140625" style="11" customWidth="1"/>
    <col min="1550" max="1552" width="0" style="11" hidden="1" customWidth="1"/>
    <col min="1553" max="1553" width="16" style="11" customWidth="1"/>
    <col min="1554" max="1554" width="13.85546875" style="11" customWidth="1"/>
    <col min="1555" max="1555" width="14.28515625" style="11" customWidth="1"/>
    <col min="1556" max="1556" width="0" style="11" hidden="1" customWidth="1"/>
    <col min="1557" max="1557" width="12.5703125" style="11" customWidth="1"/>
    <col min="1558" max="1558" width="14.28515625" style="11" customWidth="1"/>
    <col min="1559" max="1559" width="12" style="11" customWidth="1"/>
    <col min="1560" max="1560" width="7.85546875" style="11" customWidth="1"/>
    <col min="1561" max="1562" width="0" style="11" hidden="1" customWidth="1"/>
    <col min="1563" max="1563" width="15" style="11" customWidth="1"/>
    <col min="1564" max="1792" width="8.85546875" style="11"/>
    <col min="1793" max="1793" width="47.140625" style="11" customWidth="1"/>
    <col min="1794" max="1794" width="0" style="11" hidden="1" customWidth="1"/>
    <col min="1795" max="1795" width="17.140625" style="11" customWidth="1"/>
    <col min="1796" max="1797" width="0" style="11" hidden="1" customWidth="1"/>
    <col min="1798" max="1798" width="18" style="11" customWidth="1"/>
    <col min="1799" max="1799" width="17" style="11" customWidth="1"/>
    <col min="1800" max="1800" width="0" style="11" hidden="1" customWidth="1"/>
    <col min="1801" max="1801" width="17.140625" style="11" customWidth="1"/>
    <col min="1802" max="1802" width="15.85546875" style="11" customWidth="1"/>
    <col min="1803" max="1803" width="0" style="11" hidden="1" customWidth="1"/>
    <col min="1804" max="1804" width="16.7109375" style="11" customWidth="1"/>
    <col min="1805" max="1805" width="19.140625" style="11" customWidth="1"/>
    <col min="1806" max="1808" width="0" style="11" hidden="1" customWidth="1"/>
    <col min="1809" max="1809" width="16" style="11" customWidth="1"/>
    <col min="1810" max="1810" width="13.85546875" style="11" customWidth="1"/>
    <col min="1811" max="1811" width="14.28515625" style="11" customWidth="1"/>
    <col min="1812" max="1812" width="0" style="11" hidden="1" customWidth="1"/>
    <col min="1813" max="1813" width="12.5703125" style="11" customWidth="1"/>
    <col min="1814" max="1814" width="14.28515625" style="11" customWidth="1"/>
    <col min="1815" max="1815" width="12" style="11" customWidth="1"/>
    <col min="1816" max="1816" width="7.85546875" style="11" customWidth="1"/>
    <col min="1817" max="1818" width="0" style="11" hidden="1" customWidth="1"/>
    <col min="1819" max="1819" width="15" style="11" customWidth="1"/>
    <col min="1820" max="2048" width="8.85546875" style="11"/>
    <col min="2049" max="2049" width="47.140625" style="11" customWidth="1"/>
    <col min="2050" max="2050" width="0" style="11" hidden="1" customWidth="1"/>
    <col min="2051" max="2051" width="17.140625" style="11" customWidth="1"/>
    <col min="2052" max="2053" width="0" style="11" hidden="1" customWidth="1"/>
    <col min="2054" max="2054" width="18" style="11" customWidth="1"/>
    <col min="2055" max="2055" width="17" style="11" customWidth="1"/>
    <col min="2056" max="2056" width="0" style="11" hidden="1" customWidth="1"/>
    <col min="2057" max="2057" width="17.140625" style="11" customWidth="1"/>
    <col min="2058" max="2058" width="15.85546875" style="11" customWidth="1"/>
    <col min="2059" max="2059" width="0" style="11" hidden="1" customWidth="1"/>
    <col min="2060" max="2060" width="16.7109375" style="11" customWidth="1"/>
    <col min="2061" max="2061" width="19.140625" style="11" customWidth="1"/>
    <col min="2062" max="2064" width="0" style="11" hidden="1" customWidth="1"/>
    <col min="2065" max="2065" width="16" style="11" customWidth="1"/>
    <col min="2066" max="2066" width="13.85546875" style="11" customWidth="1"/>
    <col min="2067" max="2067" width="14.28515625" style="11" customWidth="1"/>
    <col min="2068" max="2068" width="0" style="11" hidden="1" customWidth="1"/>
    <col min="2069" max="2069" width="12.5703125" style="11" customWidth="1"/>
    <col min="2070" max="2070" width="14.28515625" style="11" customWidth="1"/>
    <col min="2071" max="2071" width="12" style="11" customWidth="1"/>
    <col min="2072" max="2072" width="7.85546875" style="11" customWidth="1"/>
    <col min="2073" max="2074" width="0" style="11" hidden="1" customWidth="1"/>
    <col min="2075" max="2075" width="15" style="11" customWidth="1"/>
    <col min="2076" max="2304" width="8.85546875" style="11"/>
    <col min="2305" max="2305" width="47.140625" style="11" customWidth="1"/>
    <col min="2306" max="2306" width="0" style="11" hidden="1" customWidth="1"/>
    <col min="2307" max="2307" width="17.140625" style="11" customWidth="1"/>
    <col min="2308" max="2309" width="0" style="11" hidden="1" customWidth="1"/>
    <col min="2310" max="2310" width="18" style="11" customWidth="1"/>
    <col min="2311" max="2311" width="17" style="11" customWidth="1"/>
    <col min="2312" max="2312" width="0" style="11" hidden="1" customWidth="1"/>
    <col min="2313" max="2313" width="17.140625" style="11" customWidth="1"/>
    <col min="2314" max="2314" width="15.85546875" style="11" customWidth="1"/>
    <col min="2315" max="2315" width="0" style="11" hidden="1" customWidth="1"/>
    <col min="2316" max="2316" width="16.7109375" style="11" customWidth="1"/>
    <col min="2317" max="2317" width="19.140625" style="11" customWidth="1"/>
    <col min="2318" max="2320" width="0" style="11" hidden="1" customWidth="1"/>
    <col min="2321" max="2321" width="16" style="11" customWidth="1"/>
    <col min="2322" max="2322" width="13.85546875" style="11" customWidth="1"/>
    <col min="2323" max="2323" width="14.28515625" style="11" customWidth="1"/>
    <col min="2324" max="2324" width="0" style="11" hidden="1" customWidth="1"/>
    <col min="2325" max="2325" width="12.5703125" style="11" customWidth="1"/>
    <col min="2326" max="2326" width="14.28515625" style="11" customWidth="1"/>
    <col min="2327" max="2327" width="12" style="11" customWidth="1"/>
    <col min="2328" max="2328" width="7.85546875" style="11" customWidth="1"/>
    <col min="2329" max="2330" width="0" style="11" hidden="1" customWidth="1"/>
    <col min="2331" max="2331" width="15" style="11" customWidth="1"/>
    <col min="2332" max="2560" width="8.85546875" style="11"/>
    <col min="2561" max="2561" width="47.140625" style="11" customWidth="1"/>
    <col min="2562" max="2562" width="0" style="11" hidden="1" customWidth="1"/>
    <col min="2563" max="2563" width="17.140625" style="11" customWidth="1"/>
    <col min="2564" max="2565" width="0" style="11" hidden="1" customWidth="1"/>
    <col min="2566" max="2566" width="18" style="11" customWidth="1"/>
    <col min="2567" max="2567" width="17" style="11" customWidth="1"/>
    <col min="2568" max="2568" width="0" style="11" hidden="1" customWidth="1"/>
    <col min="2569" max="2569" width="17.140625" style="11" customWidth="1"/>
    <col min="2570" max="2570" width="15.85546875" style="11" customWidth="1"/>
    <col min="2571" max="2571" width="0" style="11" hidden="1" customWidth="1"/>
    <col min="2572" max="2572" width="16.7109375" style="11" customWidth="1"/>
    <col min="2573" max="2573" width="19.140625" style="11" customWidth="1"/>
    <col min="2574" max="2576" width="0" style="11" hidden="1" customWidth="1"/>
    <col min="2577" max="2577" width="16" style="11" customWidth="1"/>
    <col min="2578" max="2578" width="13.85546875" style="11" customWidth="1"/>
    <col min="2579" max="2579" width="14.28515625" style="11" customWidth="1"/>
    <col min="2580" max="2580" width="0" style="11" hidden="1" customWidth="1"/>
    <col min="2581" max="2581" width="12.5703125" style="11" customWidth="1"/>
    <col min="2582" max="2582" width="14.28515625" style="11" customWidth="1"/>
    <col min="2583" max="2583" width="12" style="11" customWidth="1"/>
    <col min="2584" max="2584" width="7.85546875" style="11" customWidth="1"/>
    <col min="2585" max="2586" width="0" style="11" hidden="1" customWidth="1"/>
    <col min="2587" max="2587" width="15" style="11" customWidth="1"/>
    <col min="2588" max="2816" width="8.85546875" style="11"/>
    <col min="2817" max="2817" width="47.140625" style="11" customWidth="1"/>
    <col min="2818" max="2818" width="0" style="11" hidden="1" customWidth="1"/>
    <col min="2819" max="2819" width="17.140625" style="11" customWidth="1"/>
    <col min="2820" max="2821" width="0" style="11" hidden="1" customWidth="1"/>
    <col min="2822" max="2822" width="18" style="11" customWidth="1"/>
    <col min="2823" max="2823" width="17" style="11" customWidth="1"/>
    <col min="2824" max="2824" width="0" style="11" hidden="1" customWidth="1"/>
    <col min="2825" max="2825" width="17.140625" style="11" customWidth="1"/>
    <col min="2826" max="2826" width="15.85546875" style="11" customWidth="1"/>
    <col min="2827" max="2827" width="0" style="11" hidden="1" customWidth="1"/>
    <col min="2828" max="2828" width="16.7109375" style="11" customWidth="1"/>
    <col min="2829" max="2829" width="19.140625" style="11" customWidth="1"/>
    <col min="2830" max="2832" width="0" style="11" hidden="1" customWidth="1"/>
    <col min="2833" max="2833" width="16" style="11" customWidth="1"/>
    <col min="2834" max="2834" width="13.85546875" style="11" customWidth="1"/>
    <col min="2835" max="2835" width="14.28515625" style="11" customWidth="1"/>
    <col min="2836" max="2836" width="0" style="11" hidden="1" customWidth="1"/>
    <col min="2837" max="2837" width="12.5703125" style="11" customWidth="1"/>
    <col min="2838" max="2838" width="14.28515625" style="11" customWidth="1"/>
    <col min="2839" max="2839" width="12" style="11" customWidth="1"/>
    <col min="2840" max="2840" width="7.85546875" style="11" customWidth="1"/>
    <col min="2841" max="2842" width="0" style="11" hidden="1" customWidth="1"/>
    <col min="2843" max="2843" width="15" style="11" customWidth="1"/>
    <col min="2844" max="3072" width="8.85546875" style="11"/>
    <col min="3073" max="3073" width="47.140625" style="11" customWidth="1"/>
    <col min="3074" max="3074" width="0" style="11" hidden="1" customWidth="1"/>
    <col min="3075" max="3075" width="17.140625" style="11" customWidth="1"/>
    <col min="3076" max="3077" width="0" style="11" hidden="1" customWidth="1"/>
    <col min="3078" max="3078" width="18" style="11" customWidth="1"/>
    <col min="3079" max="3079" width="17" style="11" customWidth="1"/>
    <col min="3080" max="3080" width="0" style="11" hidden="1" customWidth="1"/>
    <col min="3081" max="3081" width="17.140625" style="11" customWidth="1"/>
    <col min="3082" max="3082" width="15.85546875" style="11" customWidth="1"/>
    <col min="3083" max="3083" width="0" style="11" hidden="1" customWidth="1"/>
    <col min="3084" max="3084" width="16.7109375" style="11" customWidth="1"/>
    <col min="3085" max="3085" width="19.140625" style="11" customWidth="1"/>
    <col min="3086" max="3088" width="0" style="11" hidden="1" customWidth="1"/>
    <col min="3089" max="3089" width="16" style="11" customWidth="1"/>
    <col min="3090" max="3090" width="13.85546875" style="11" customWidth="1"/>
    <col min="3091" max="3091" width="14.28515625" style="11" customWidth="1"/>
    <col min="3092" max="3092" width="0" style="11" hidden="1" customWidth="1"/>
    <col min="3093" max="3093" width="12.5703125" style="11" customWidth="1"/>
    <col min="3094" max="3094" width="14.28515625" style="11" customWidth="1"/>
    <col min="3095" max="3095" width="12" style="11" customWidth="1"/>
    <col min="3096" max="3096" width="7.85546875" style="11" customWidth="1"/>
    <col min="3097" max="3098" width="0" style="11" hidden="1" customWidth="1"/>
    <col min="3099" max="3099" width="15" style="11" customWidth="1"/>
    <col min="3100" max="3328" width="8.85546875" style="11"/>
    <col min="3329" max="3329" width="47.140625" style="11" customWidth="1"/>
    <col min="3330" max="3330" width="0" style="11" hidden="1" customWidth="1"/>
    <col min="3331" max="3331" width="17.140625" style="11" customWidth="1"/>
    <col min="3332" max="3333" width="0" style="11" hidden="1" customWidth="1"/>
    <col min="3334" max="3334" width="18" style="11" customWidth="1"/>
    <col min="3335" max="3335" width="17" style="11" customWidth="1"/>
    <col min="3336" max="3336" width="0" style="11" hidden="1" customWidth="1"/>
    <col min="3337" max="3337" width="17.140625" style="11" customWidth="1"/>
    <col min="3338" max="3338" width="15.85546875" style="11" customWidth="1"/>
    <col min="3339" max="3339" width="0" style="11" hidden="1" customWidth="1"/>
    <col min="3340" max="3340" width="16.7109375" style="11" customWidth="1"/>
    <col min="3341" max="3341" width="19.140625" style="11" customWidth="1"/>
    <col min="3342" max="3344" width="0" style="11" hidden="1" customWidth="1"/>
    <col min="3345" max="3345" width="16" style="11" customWidth="1"/>
    <col min="3346" max="3346" width="13.85546875" style="11" customWidth="1"/>
    <col min="3347" max="3347" width="14.28515625" style="11" customWidth="1"/>
    <col min="3348" max="3348" width="0" style="11" hidden="1" customWidth="1"/>
    <col min="3349" max="3349" width="12.5703125" style="11" customWidth="1"/>
    <col min="3350" max="3350" width="14.28515625" style="11" customWidth="1"/>
    <col min="3351" max="3351" width="12" style="11" customWidth="1"/>
    <col min="3352" max="3352" width="7.85546875" style="11" customWidth="1"/>
    <col min="3353" max="3354" width="0" style="11" hidden="1" customWidth="1"/>
    <col min="3355" max="3355" width="15" style="11" customWidth="1"/>
    <col min="3356" max="3584" width="8.85546875" style="11"/>
    <col min="3585" max="3585" width="47.140625" style="11" customWidth="1"/>
    <col min="3586" max="3586" width="0" style="11" hidden="1" customWidth="1"/>
    <col min="3587" max="3587" width="17.140625" style="11" customWidth="1"/>
    <col min="3588" max="3589" width="0" style="11" hidden="1" customWidth="1"/>
    <col min="3590" max="3590" width="18" style="11" customWidth="1"/>
    <col min="3591" max="3591" width="17" style="11" customWidth="1"/>
    <col min="3592" max="3592" width="0" style="11" hidden="1" customWidth="1"/>
    <col min="3593" max="3593" width="17.140625" style="11" customWidth="1"/>
    <col min="3594" max="3594" width="15.85546875" style="11" customWidth="1"/>
    <col min="3595" max="3595" width="0" style="11" hidden="1" customWidth="1"/>
    <col min="3596" max="3596" width="16.7109375" style="11" customWidth="1"/>
    <col min="3597" max="3597" width="19.140625" style="11" customWidth="1"/>
    <col min="3598" max="3600" width="0" style="11" hidden="1" customWidth="1"/>
    <col min="3601" max="3601" width="16" style="11" customWidth="1"/>
    <col min="3602" max="3602" width="13.85546875" style="11" customWidth="1"/>
    <col min="3603" max="3603" width="14.28515625" style="11" customWidth="1"/>
    <col min="3604" max="3604" width="0" style="11" hidden="1" customWidth="1"/>
    <col min="3605" max="3605" width="12.5703125" style="11" customWidth="1"/>
    <col min="3606" max="3606" width="14.28515625" style="11" customWidth="1"/>
    <col min="3607" max="3607" width="12" style="11" customWidth="1"/>
    <col min="3608" max="3608" width="7.85546875" style="11" customWidth="1"/>
    <col min="3609" max="3610" width="0" style="11" hidden="1" customWidth="1"/>
    <col min="3611" max="3611" width="15" style="11" customWidth="1"/>
    <col min="3612" max="3840" width="8.85546875" style="11"/>
    <col min="3841" max="3841" width="47.140625" style="11" customWidth="1"/>
    <col min="3842" max="3842" width="0" style="11" hidden="1" customWidth="1"/>
    <col min="3843" max="3843" width="17.140625" style="11" customWidth="1"/>
    <col min="3844" max="3845" width="0" style="11" hidden="1" customWidth="1"/>
    <col min="3846" max="3846" width="18" style="11" customWidth="1"/>
    <col min="3847" max="3847" width="17" style="11" customWidth="1"/>
    <col min="3848" max="3848" width="0" style="11" hidden="1" customWidth="1"/>
    <col min="3849" max="3849" width="17.140625" style="11" customWidth="1"/>
    <col min="3850" max="3850" width="15.85546875" style="11" customWidth="1"/>
    <col min="3851" max="3851" width="0" style="11" hidden="1" customWidth="1"/>
    <col min="3852" max="3852" width="16.7109375" style="11" customWidth="1"/>
    <col min="3853" max="3853" width="19.140625" style="11" customWidth="1"/>
    <col min="3854" max="3856" width="0" style="11" hidden="1" customWidth="1"/>
    <col min="3857" max="3857" width="16" style="11" customWidth="1"/>
    <col min="3858" max="3858" width="13.85546875" style="11" customWidth="1"/>
    <col min="3859" max="3859" width="14.28515625" style="11" customWidth="1"/>
    <col min="3860" max="3860" width="0" style="11" hidden="1" customWidth="1"/>
    <col min="3861" max="3861" width="12.5703125" style="11" customWidth="1"/>
    <col min="3862" max="3862" width="14.28515625" style="11" customWidth="1"/>
    <col min="3863" max="3863" width="12" style="11" customWidth="1"/>
    <col min="3864" max="3864" width="7.85546875" style="11" customWidth="1"/>
    <col min="3865" max="3866" width="0" style="11" hidden="1" customWidth="1"/>
    <col min="3867" max="3867" width="15" style="11" customWidth="1"/>
    <col min="3868" max="4096" width="8.85546875" style="11"/>
    <col min="4097" max="4097" width="47.140625" style="11" customWidth="1"/>
    <col min="4098" max="4098" width="0" style="11" hidden="1" customWidth="1"/>
    <col min="4099" max="4099" width="17.140625" style="11" customWidth="1"/>
    <col min="4100" max="4101" width="0" style="11" hidden="1" customWidth="1"/>
    <col min="4102" max="4102" width="18" style="11" customWidth="1"/>
    <col min="4103" max="4103" width="17" style="11" customWidth="1"/>
    <col min="4104" max="4104" width="0" style="11" hidden="1" customWidth="1"/>
    <col min="4105" max="4105" width="17.140625" style="11" customWidth="1"/>
    <col min="4106" max="4106" width="15.85546875" style="11" customWidth="1"/>
    <col min="4107" max="4107" width="0" style="11" hidden="1" customWidth="1"/>
    <col min="4108" max="4108" width="16.7109375" style="11" customWidth="1"/>
    <col min="4109" max="4109" width="19.140625" style="11" customWidth="1"/>
    <col min="4110" max="4112" width="0" style="11" hidden="1" customWidth="1"/>
    <col min="4113" max="4113" width="16" style="11" customWidth="1"/>
    <col min="4114" max="4114" width="13.85546875" style="11" customWidth="1"/>
    <col min="4115" max="4115" width="14.28515625" style="11" customWidth="1"/>
    <col min="4116" max="4116" width="0" style="11" hidden="1" customWidth="1"/>
    <col min="4117" max="4117" width="12.5703125" style="11" customWidth="1"/>
    <col min="4118" max="4118" width="14.28515625" style="11" customWidth="1"/>
    <col min="4119" max="4119" width="12" style="11" customWidth="1"/>
    <col min="4120" max="4120" width="7.85546875" style="11" customWidth="1"/>
    <col min="4121" max="4122" width="0" style="11" hidden="1" customWidth="1"/>
    <col min="4123" max="4123" width="15" style="11" customWidth="1"/>
    <col min="4124" max="4352" width="8.85546875" style="11"/>
    <col min="4353" max="4353" width="47.140625" style="11" customWidth="1"/>
    <col min="4354" max="4354" width="0" style="11" hidden="1" customWidth="1"/>
    <col min="4355" max="4355" width="17.140625" style="11" customWidth="1"/>
    <col min="4356" max="4357" width="0" style="11" hidden="1" customWidth="1"/>
    <col min="4358" max="4358" width="18" style="11" customWidth="1"/>
    <col min="4359" max="4359" width="17" style="11" customWidth="1"/>
    <col min="4360" max="4360" width="0" style="11" hidden="1" customWidth="1"/>
    <col min="4361" max="4361" width="17.140625" style="11" customWidth="1"/>
    <col min="4362" max="4362" width="15.85546875" style="11" customWidth="1"/>
    <col min="4363" max="4363" width="0" style="11" hidden="1" customWidth="1"/>
    <col min="4364" max="4364" width="16.7109375" style="11" customWidth="1"/>
    <col min="4365" max="4365" width="19.140625" style="11" customWidth="1"/>
    <col min="4366" max="4368" width="0" style="11" hidden="1" customWidth="1"/>
    <col min="4369" max="4369" width="16" style="11" customWidth="1"/>
    <col min="4370" max="4370" width="13.85546875" style="11" customWidth="1"/>
    <col min="4371" max="4371" width="14.28515625" style="11" customWidth="1"/>
    <col min="4372" max="4372" width="0" style="11" hidden="1" customWidth="1"/>
    <col min="4373" max="4373" width="12.5703125" style="11" customWidth="1"/>
    <col min="4374" max="4374" width="14.28515625" style="11" customWidth="1"/>
    <col min="4375" max="4375" width="12" style="11" customWidth="1"/>
    <col min="4376" max="4376" width="7.85546875" style="11" customWidth="1"/>
    <col min="4377" max="4378" width="0" style="11" hidden="1" customWidth="1"/>
    <col min="4379" max="4379" width="15" style="11" customWidth="1"/>
    <col min="4380" max="4608" width="8.85546875" style="11"/>
    <col min="4609" max="4609" width="47.140625" style="11" customWidth="1"/>
    <col min="4610" max="4610" width="0" style="11" hidden="1" customWidth="1"/>
    <col min="4611" max="4611" width="17.140625" style="11" customWidth="1"/>
    <col min="4612" max="4613" width="0" style="11" hidden="1" customWidth="1"/>
    <col min="4614" max="4614" width="18" style="11" customWidth="1"/>
    <col min="4615" max="4615" width="17" style="11" customWidth="1"/>
    <col min="4616" max="4616" width="0" style="11" hidden="1" customWidth="1"/>
    <col min="4617" max="4617" width="17.140625" style="11" customWidth="1"/>
    <col min="4618" max="4618" width="15.85546875" style="11" customWidth="1"/>
    <col min="4619" max="4619" width="0" style="11" hidden="1" customWidth="1"/>
    <col min="4620" max="4620" width="16.7109375" style="11" customWidth="1"/>
    <col min="4621" max="4621" width="19.140625" style="11" customWidth="1"/>
    <col min="4622" max="4624" width="0" style="11" hidden="1" customWidth="1"/>
    <col min="4625" max="4625" width="16" style="11" customWidth="1"/>
    <col min="4626" max="4626" width="13.85546875" style="11" customWidth="1"/>
    <col min="4627" max="4627" width="14.28515625" style="11" customWidth="1"/>
    <col min="4628" max="4628" width="0" style="11" hidden="1" customWidth="1"/>
    <col min="4629" max="4629" width="12.5703125" style="11" customWidth="1"/>
    <col min="4630" max="4630" width="14.28515625" style="11" customWidth="1"/>
    <col min="4631" max="4631" width="12" style="11" customWidth="1"/>
    <col min="4632" max="4632" width="7.85546875" style="11" customWidth="1"/>
    <col min="4633" max="4634" width="0" style="11" hidden="1" customWidth="1"/>
    <col min="4635" max="4635" width="15" style="11" customWidth="1"/>
    <col min="4636" max="4864" width="8.85546875" style="11"/>
    <col min="4865" max="4865" width="47.140625" style="11" customWidth="1"/>
    <col min="4866" max="4866" width="0" style="11" hidden="1" customWidth="1"/>
    <col min="4867" max="4867" width="17.140625" style="11" customWidth="1"/>
    <col min="4868" max="4869" width="0" style="11" hidden="1" customWidth="1"/>
    <col min="4870" max="4870" width="18" style="11" customWidth="1"/>
    <col min="4871" max="4871" width="17" style="11" customWidth="1"/>
    <col min="4872" max="4872" width="0" style="11" hidden="1" customWidth="1"/>
    <col min="4873" max="4873" width="17.140625" style="11" customWidth="1"/>
    <col min="4874" max="4874" width="15.85546875" style="11" customWidth="1"/>
    <col min="4875" max="4875" width="0" style="11" hidden="1" customWidth="1"/>
    <col min="4876" max="4876" width="16.7109375" style="11" customWidth="1"/>
    <col min="4877" max="4877" width="19.140625" style="11" customWidth="1"/>
    <col min="4878" max="4880" width="0" style="11" hidden="1" customWidth="1"/>
    <col min="4881" max="4881" width="16" style="11" customWidth="1"/>
    <col min="4882" max="4882" width="13.85546875" style="11" customWidth="1"/>
    <col min="4883" max="4883" width="14.28515625" style="11" customWidth="1"/>
    <col min="4884" max="4884" width="0" style="11" hidden="1" customWidth="1"/>
    <col min="4885" max="4885" width="12.5703125" style="11" customWidth="1"/>
    <col min="4886" max="4886" width="14.28515625" style="11" customWidth="1"/>
    <col min="4887" max="4887" width="12" style="11" customWidth="1"/>
    <col min="4888" max="4888" width="7.85546875" style="11" customWidth="1"/>
    <col min="4889" max="4890" width="0" style="11" hidden="1" customWidth="1"/>
    <col min="4891" max="4891" width="15" style="11" customWidth="1"/>
    <col min="4892" max="5120" width="8.85546875" style="11"/>
    <col min="5121" max="5121" width="47.140625" style="11" customWidth="1"/>
    <col min="5122" max="5122" width="0" style="11" hidden="1" customWidth="1"/>
    <col min="5123" max="5123" width="17.140625" style="11" customWidth="1"/>
    <col min="5124" max="5125" width="0" style="11" hidden="1" customWidth="1"/>
    <col min="5126" max="5126" width="18" style="11" customWidth="1"/>
    <col min="5127" max="5127" width="17" style="11" customWidth="1"/>
    <col min="5128" max="5128" width="0" style="11" hidden="1" customWidth="1"/>
    <col min="5129" max="5129" width="17.140625" style="11" customWidth="1"/>
    <col min="5130" max="5130" width="15.85546875" style="11" customWidth="1"/>
    <col min="5131" max="5131" width="0" style="11" hidden="1" customWidth="1"/>
    <col min="5132" max="5132" width="16.7109375" style="11" customWidth="1"/>
    <col min="5133" max="5133" width="19.140625" style="11" customWidth="1"/>
    <col min="5134" max="5136" width="0" style="11" hidden="1" customWidth="1"/>
    <col min="5137" max="5137" width="16" style="11" customWidth="1"/>
    <col min="5138" max="5138" width="13.85546875" style="11" customWidth="1"/>
    <col min="5139" max="5139" width="14.28515625" style="11" customWidth="1"/>
    <col min="5140" max="5140" width="0" style="11" hidden="1" customWidth="1"/>
    <col min="5141" max="5141" width="12.5703125" style="11" customWidth="1"/>
    <col min="5142" max="5142" width="14.28515625" style="11" customWidth="1"/>
    <col min="5143" max="5143" width="12" style="11" customWidth="1"/>
    <col min="5144" max="5144" width="7.85546875" style="11" customWidth="1"/>
    <col min="5145" max="5146" width="0" style="11" hidden="1" customWidth="1"/>
    <col min="5147" max="5147" width="15" style="11" customWidth="1"/>
    <col min="5148" max="5376" width="8.85546875" style="11"/>
    <col min="5377" max="5377" width="47.140625" style="11" customWidth="1"/>
    <col min="5378" max="5378" width="0" style="11" hidden="1" customWidth="1"/>
    <col min="5379" max="5379" width="17.140625" style="11" customWidth="1"/>
    <col min="5380" max="5381" width="0" style="11" hidden="1" customWidth="1"/>
    <col min="5382" max="5382" width="18" style="11" customWidth="1"/>
    <col min="5383" max="5383" width="17" style="11" customWidth="1"/>
    <col min="5384" max="5384" width="0" style="11" hidden="1" customWidth="1"/>
    <col min="5385" max="5385" width="17.140625" style="11" customWidth="1"/>
    <col min="5386" max="5386" width="15.85546875" style="11" customWidth="1"/>
    <col min="5387" max="5387" width="0" style="11" hidden="1" customWidth="1"/>
    <col min="5388" max="5388" width="16.7109375" style="11" customWidth="1"/>
    <col min="5389" max="5389" width="19.140625" style="11" customWidth="1"/>
    <col min="5390" max="5392" width="0" style="11" hidden="1" customWidth="1"/>
    <col min="5393" max="5393" width="16" style="11" customWidth="1"/>
    <col min="5394" max="5394" width="13.85546875" style="11" customWidth="1"/>
    <col min="5395" max="5395" width="14.28515625" style="11" customWidth="1"/>
    <col min="5396" max="5396" width="0" style="11" hidden="1" customWidth="1"/>
    <col min="5397" max="5397" width="12.5703125" style="11" customWidth="1"/>
    <col min="5398" max="5398" width="14.28515625" style="11" customWidth="1"/>
    <col min="5399" max="5399" width="12" style="11" customWidth="1"/>
    <col min="5400" max="5400" width="7.85546875" style="11" customWidth="1"/>
    <col min="5401" max="5402" width="0" style="11" hidden="1" customWidth="1"/>
    <col min="5403" max="5403" width="15" style="11" customWidth="1"/>
    <col min="5404" max="5632" width="8.85546875" style="11"/>
    <col min="5633" max="5633" width="47.140625" style="11" customWidth="1"/>
    <col min="5634" max="5634" width="0" style="11" hidden="1" customWidth="1"/>
    <col min="5635" max="5635" width="17.140625" style="11" customWidth="1"/>
    <col min="5636" max="5637" width="0" style="11" hidden="1" customWidth="1"/>
    <col min="5638" max="5638" width="18" style="11" customWidth="1"/>
    <col min="5639" max="5639" width="17" style="11" customWidth="1"/>
    <col min="5640" max="5640" width="0" style="11" hidden="1" customWidth="1"/>
    <col min="5641" max="5641" width="17.140625" style="11" customWidth="1"/>
    <col min="5642" max="5642" width="15.85546875" style="11" customWidth="1"/>
    <col min="5643" max="5643" width="0" style="11" hidden="1" customWidth="1"/>
    <col min="5644" max="5644" width="16.7109375" style="11" customWidth="1"/>
    <col min="5645" max="5645" width="19.140625" style="11" customWidth="1"/>
    <col min="5646" max="5648" width="0" style="11" hidden="1" customWidth="1"/>
    <col min="5649" max="5649" width="16" style="11" customWidth="1"/>
    <col min="5650" max="5650" width="13.85546875" style="11" customWidth="1"/>
    <col min="5651" max="5651" width="14.28515625" style="11" customWidth="1"/>
    <col min="5652" max="5652" width="0" style="11" hidden="1" customWidth="1"/>
    <col min="5653" max="5653" width="12.5703125" style="11" customWidth="1"/>
    <col min="5654" max="5654" width="14.28515625" style="11" customWidth="1"/>
    <col min="5655" max="5655" width="12" style="11" customWidth="1"/>
    <col min="5656" max="5656" width="7.85546875" style="11" customWidth="1"/>
    <col min="5657" max="5658" width="0" style="11" hidden="1" customWidth="1"/>
    <col min="5659" max="5659" width="15" style="11" customWidth="1"/>
    <col min="5660" max="5888" width="8.85546875" style="11"/>
    <col min="5889" max="5889" width="47.140625" style="11" customWidth="1"/>
    <col min="5890" max="5890" width="0" style="11" hidden="1" customWidth="1"/>
    <col min="5891" max="5891" width="17.140625" style="11" customWidth="1"/>
    <col min="5892" max="5893" width="0" style="11" hidden="1" customWidth="1"/>
    <col min="5894" max="5894" width="18" style="11" customWidth="1"/>
    <col min="5895" max="5895" width="17" style="11" customWidth="1"/>
    <col min="5896" max="5896" width="0" style="11" hidden="1" customWidth="1"/>
    <col min="5897" max="5897" width="17.140625" style="11" customWidth="1"/>
    <col min="5898" max="5898" width="15.85546875" style="11" customWidth="1"/>
    <col min="5899" max="5899" width="0" style="11" hidden="1" customWidth="1"/>
    <col min="5900" max="5900" width="16.7109375" style="11" customWidth="1"/>
    <col min="5901" max="5901" width="19.140625" style="11" customWidth="1"/>
    <col min="5902" max="5904" width="0" style="11" hidden="1" customWidth="1"/>
    <col min="5905" max="5905" width="16" style="11" customWidth="1"/>
    <col min="5906" max="5906" width="13.85546875" style="11" customWidth="1"/>
    <col min="5907" max="5907" width="14.28515625" style="11" customWidth="1"/>
    <col min="5908" max="5908" width="0" style="11" hidden="1" customWidth="1"/>
    <col min="5909" max="5909" width="12.5703125" style="11" customWidth="1"/>
    <col min="5910" max="5910" width="14.28515625" style="11" customWidth="1"/>
    <col min="5911" max="5911" width="12" style="11" customWidth="1"/>
    <col min="5912" max="5912" width="7.85546875" style="11" customWidth="1"/>
    <col min="5913" max="5914" width="0" style="11" hidden="1" customWidth="1"/>
    <col min="5915" max="5915" width="15" style="11" customWidth="1"/>
    <col min="5916" max="6144" width="8.85546875" style="11"/>
    <col min="6145" max="6145" width="47.140625" style="11" customWidth="1"/>
    <col min="6146" max="6146" width="0" style="11" hidden="1" customWidth="1"/>
    <col min="6147" max="6147" width="17.140625" style="11" customWidth="1"/>
    <col min="6148" max="6149" width="0" style="11" hidden="1" customWidth="1"/>
    <col min="6150" max="6150" width="18" style="11" customWidth="1"/>
    <col min="6151" max="6151" width="17" style="11" customWidth="1"/>
    <col min="6152" max="6152" width="0" style="11" hidden="1" customWidth="1"/>
    <col min="6153" max="6153" width="17.140625" style="11" customWidth="1"/>
    <col min="6154" max="6154" width="15.85546875" style="11" customWidth="1"/>
    <col min="6155" max="6155" width="0" style="11" hidden="1" customWidth="1"/>
    <col min="6156" max="6156" width="16.7109375" style="11" customWidth="1"/>
    <col min="6157" max="6157" width="19.140625" style="11" customWidth="1"/>
    <col min="6158" max="6160" width="0" style="11" hidden="1" customWidth="1"/>
    <col min="6161" max="6161" width="16" style="11" customWidth="1"/>
    <col min="6162" max="6162" width="13.85546875" style="11" customWidth="1"/>
    <col min="6163" max="6163" width="14.28515625" style="11" customWidth="1"/>
    <col min="6164" max="6164" width="0" style="11" hidden="1" customWidth="1"/>
    <col min="6165" max="6165" width="12.5703125" style="11" customWidth="1"/>
    <col min="6166" max="6166" width="14.28515625" style="11" customWidth="1"/>
    <col min="6167" max="6167" width="12" style="11" customWidth="1"/>
    <col min="6168" max="6168" width="7.85546875" style="11" customWidth="1"/>
    <col min="6169" max="6170" width="0" style="11" hidden="1" customWidth="1"/>
    <col min="6171" max="6171" width="15" style="11" customWidth="1"/>
    <col min="6172" max="6400" width="8.85546875" style="11"/>
    <col min="6401" max="6401" width="47.140625" style="11" customWidth="1"/>
    <col min="6402" max="6402" width="0" style="11" hidden="1" customWidth="1"/>
    <col min="6403" max="6403" width="17.140625" style="11" customWidth="1"/>
    <col min="6404" max="6405" width="0" style="11" hidden="1" customWidth="1"/>
    <col min="6406" max="6406" width="18" style="11" customWidth="1"/>
    <col min="6407" max="6407" width="17" style="11" customWidth="1"/>
    <col min="6408" max="6408" width="0" style="11" hidden="1" customWidth="1"/>
    <col min="6409" max="6409" width="17.140625" style="11" customWidth="1"/>
    <col min="6410" max="6410" width="15.85546875" style="11" customWidth="1"/>
    <col min="6411" max="6411" width="0" style="11" hidden="1" customWidth="1"/>
    <col min="6412" max="6412" width="16.7109375" style="11" customWidth="1"/>
    <col min="6413" max="6413" width="19.140625" style="11" customWidth="1"/>
    <col min="6414" max="6416" width="0" style="11" hidden="1" customWidth="1"/>
    <col min="6417" max="6417" width="16" style="11" customWidth="1"/>
    <col min="6418" max="6418" width="13.85546875" style="11" customWidth="1"/>
    <col min="6419" max="6419" width="14.28515625" style="11" customWidth="1"/>
    <col min="6420" max="6420" width="0" style="11" hidden="1" customWidth="1"/>
    <col min="6421" max="6421" width="12.5703125" style="11" customWidth="1"/>
    <col min="6422" max="6422" width="14.28515625" style="11" customWidth="1"/>
    <col min="6423" max="6423" width="12" style="11" customWidth="1"/>
    <col min="6424" max="6424" width="7.85546875" style="11" customWidth="1"/>
    <col min="6425" max="6426" width="0" style="11" hidden="1" customWidth="1"/>
    <col min="6427" max="6427" width="15" style="11" customWidth="1"/>
    <col min="6428" max="6656" width="8.85546875" style="11"/>
    <col min="6657" max="6657" width="47.140625" style="11" customWidth="1"/>
    <col min="6658" max="6658" width="0" style="11" hidden="1" customWidth="1"/>
    <col min="6659" max="6659" width="17.140625" style="11" customWidth="1"/>
    <col min="6660" max="6661" width="0" style="11" hidden="1" customWidth="1"/>
    <col min="6662" max="6662" width="18" style="11" customWidth="1"/>
    <col min="6663" max="6663" width="17" style="11" customWidth="1"/>
    <col min="6664" max="6664" width="0" style="11" hidden="1" customWidth="1"/>
    <col min="6665" max="6665" width="17.140625" style="11" customWidth="1"/>
    <col min="6666" max="6666" width="15.85546875" style="11" customWidth="1"/>
    <col min="6667" max="6667" width="0" style="11" hidden="1" customWidth="1"/>
    <col min="6668" max="6668" width="16.7109375" style="11" customWidth="1"/>
    <col min="6669" max="6669" width="19.140625" style="11" customWidth="1"/>
    <col min="6670" max="6672" width="0" style="11" hidden="1" customWidth="1"/>
    <col min="6673" max="6673" width="16" style="11" customWidth="1"/>
    <col min="6674" max="6674" width="13.85546875" style="11" customWidth="1"/>
    <col min="6675" max="6675" width="14.28515625" style="11" customWidth="1"/>
    <col min="6676" max="6676" width="0" style="11" hidden="1" customWidth="1"/>
    <col min="6677" max="6677" width="12.5703125" style="11" customWidth="1"/>
    <col min="6678" max="6678" width="14.28515625" style="11" customWidth="1"/>
    <col min="6679" max="6679" width="12" style="11" customWidth="1"/>
    <col min="6680" max="6680" width="7.85546875" style="11" customWidth="1"/>
    <col min="6681" max="6682" width="0" style="11" hidden="1" customWidth="1"/>
    <col min="6683" max="6683" width="15" style="11" customWidth="1"/>
    <col min="6684" max="6912" width="8.85546875" style="11"/>
    <col min="6913" max="6913" width="47.140625" style="11" customWidth="1"/>
    <col min="6914" max="6914" width="0" style="11" hidden="1" customWidth="1"/>
    <col min="6915" max="6915" width="17.140625" style="11" customWidth="1"/>
    <col min="6916" max="6917" width="0" style="11" hidden="1" customWidth="1"/>
    <col min="6918" max="6918" width="18" style="11" customWidth="1"/>
    <col min="6919" max="6919" width="17" style="11" customWidth="1"/>
    <col min="6920" max="6920" width="0" style="11" hidden="1" customWidth="1"/>
    <col min="6921" max="6921" width="17.140625" style="11" customWidth="1"/>
    <col min="6922" max="6922" width="15.85546875" style="11" customWidth="1"/>
    <col min="6923" max="6923" width="0" style="11" hidden="1" customWidth="1"/>
    <col min="6924" max="6924" width="16.7109375" style="11" customWidth="1"/>
    <col min="6925" max="6925" width="19.140625" style="11" customWidth="1"/>
    <col min="6926" max="6928" width="0" style="11" hidden="1" customWidth="1"/>
    <col min="6929" max="6929" width="16" style="11" customWidth="1"/>
    <col min="6930" max="6930" width="13.85546875" style="11" customWidth="1"/>
    <col min="6931" max="6931" width="14.28515625" style="11" customWidth="1"/>
    <col min="6932" max="6932" width="0" style="11" hidden="1" customWidth="1"/>
    <col min="6933" max="6933" width="12.5703125" style="11" customWidth="1"/>
    <col min="6934" max="6934" width="14.28515625" style="11" customWidth="1"/>
    <col min="6935" max="6935" width="12" style="11" customWidth="1"/>
    <col min="6936" max="6936" width="7.85546875" style="11" customWidth="1"/>
    <col min="6937" max="6938" width="0" style="11" hidden="1" customWidth="1"/>
    <col min="6939" max="6939" width="15" style="11" customWidth="1"/>
    <col min="6940" max="7168" width="8.85546875" style="11"/>
    <col min="7169" max="7169" width="47.140625" style="11" customWidth="1"/>
    <col min="7170" max="7170" width="0" style="11" hidden="1" customWidth="1"/>
    <col min="7171" max="7171" width="17.140625" style="11" customWidth="1"/>
    <col min="7172" max="7173" width="0" style="11" hidden="1" customWidth="1"/>
    <col min="7174" max="7174" width="18" style="11" customWidth="1"/>
    <col min="7175" max="7175" width="17" style="11" customWidth="1"/>
    <col min="7176" max="7176" width="0" style="11" hidden="1" customWidth="1"/>
    <col min="7177" max="7177" width="17.140625" style="11" customWidth="1"/>
    <col min="7178" max="7178" width="15.85546875" style="11" customWidth="1"/>
    <col min="7179" max="7179" width="0" style="11" hidden="1" customWidth="1"/>
    <col min="7180" max="7180" width="16.7109375" style="11" customWidth="1"/>
    <col min="7181" max="7181" width="19.140625" style="11" customWidth="1"/>
    <col min="7182" max="7184" width="0" style="11" hidden="1" customWidth="1"/>
    <col min="7185" max="7185" width="16" style="11" customWidth="1"/>
    <col min="7186" max="7186" width="13.85546875" style="11" customWidth="1"/>
    <col min="7187" max="7187" width="14.28515625" style="11" customWidth="1"/>
    <col min="7188" max="7188" width="0" style="11" hidden="1" customWidth="1"/>
    <col min="7189" max="7189" width="12.5703125" style="11" customWidth="1"/>
    <col min="7190" max="7190" width="14.28515625" style="11" customWidth="1"/>
    <col min="7191" max="7191" width="12" style="11" customWidth="1"/>
    <col min="7192" max="7192" width="7.85546875" style="11" customWidth="1"/>
    <col min="7193" max="7194" width="0" style="11" hidden="1" customWidth="1"/>
    <col min="7195" max="7195" width="15" style="11" customWidth="1"/>
    <col min="7196" max="7424" width="8.85546875" style="11"/>
    <col min="7425" max="7425" width="47.140625" style="11" customWidth="1"/>
    <col min="7426" max="7426" width="0" style="11" hidden="1" customWidth="1"/>
    <col min="7427" max="7427" width="17.140625" style="11" customWidth="1"/>
    <col min="7428" max="7429" width="0" style="11" hidden="1" customWidth="1"/>
    <col min="7430" max="7430" width="18" style="11" customWidth="1"/>
    <col min="7431" max="7431" width="17" style="11" customWidth="1"/>
    <col min="7432" max="7432" width="0" style="11" hidden="1" customWidth="1"/>
    <col min="7433" max="7433" width="17.140625" style="11" customWidth="1"/>
    <col min="7434" max="7434" width="15.85546875" style="11" customWidth="1"/>
    <col min="7435" max="7435" width="0" style="11" hidden="1" customWidth="1"/>
    <col min="7436" max="7436" width="16.7109375" style="11" customWidth="1"/>
    <col min="7437" max="7437" width="19.140625" style="11" customWidth="1"/>
    <col min="7438" max="7440" width="0" style="11" hidden="1" customWidth="1"/>
    <col min="7441" max="7441" width="16" style="11" customWidth="1"/>
    <col min="7442" max="7442" width="13.85546875" style="11" customWidth="1"/>
    <col min="7443" max="7443" width="14.28515625" style="11" customWidth="1"/>
    <col min="7444" max="7444" width="0" style="11" hidden="1" customWidth="1"/>
    <col min="7445" max="7445" width="12.5703125" style="11" customWidth="1"/>
    <col min="7446" max="7446" width="14.28515625" style="11" customWidth="1"/>
    <col min="7447" max="7447" width="12" style="11" customWidth="1"/>
    <col min="7448" max="7448" width="7.85546875" style="11" customWidth="1"/>
    <col min="7449" max="7450" width="0" style="11" hidden="1" customWidth="1"/>
    <col min="7451" max="7451" width="15" style="11" customWidth="1"/>
    <col min="7452" max="7680" width="8.85546875" style="11"/>
    <col min="7681" max="7681" width="47.140625" style="11" customWidth="1"/>
    <col min="7682" max="7682" width="0" style="11" hidden="1" customWidth="1"/>
    <col min="7683" max="7683" width="17.140625" style="11" customWidth="1"/>
    <col min="7684" max="7685" width="0" style="11" hidden="1" customWidth="1"/>
    <col min="7686" max="7686" width="18" style="11" customWidth="1"/>
    <col min="7687" max="7687" width="17" style="11" customWidth="1"/>
    <col min="7688" max="7688" width="0" style="11" hidden="1" customWidth="1"/>
    <col min="7689" max="7689" width="17.140625" style="11" customWidth="1"/>
    <col min="7690" max="7690" width="15.85546875" style="11" customWidth="1"/>
    <col min="7691" max="7691" width="0" style="11" hidden="1" customWidth="1"/>
    <col min="7692" max="7692" width="16.7109375" style="11" customWidth="1"/>
    <col min="7693" max="7693" width="19.140625" style="11" customWidth="1"/>
    <col min="7694" max="7696" width="0" style="11" hidden="1" customWidth="1"/>
    <col min="7697" max="7697" width="16" style="11" customWidth="1"/>
    <col min="7698" max="7698" width="13.85546875" style="11" customWidth="1"/>
    <col min="7699" max="7699" width="14.28515625" style="11" customWidth="1"/>
    <col min="7700" max="7700" width="0" style="11" hidden="1" customWidth="1"/>
    <col min="7701" max="7701" width="12.5703125" style="11" customWidth="1"/>
    <col min="7702" max="7702" width="14.28515625" style="11" customWidth="1"/>
    <col min="7703" max="7703" width="12" style="11" customWidth="1"/>
    <col min="7704" max="7704" width="7.85546875" style="11" customWidth="1"/>
    <col min="7705" max="7706" width="0" style="11" hidden="1" customWidth="1"/>
    <col min="7707" max="7707" width="15" style="11" customWidth="1"/>
    <col min="7708" max="7936" width="8.85546875" style="11"/>
    <col min="7937" max="7937" width="47.140625" style="11" customWidth="1"/>
    <col min="7938" max="7938" width="0" style="11" hidden="1" customWidth="1"/>
    <col min="7939" max="7939" width="17.140625" style="11" customWidth="1"/>
    <col min="7940" max="7941" width="0" style="11" hidden="1" customWidth="1"/>
    <col min="7942" max="7942" width="18" style="11" customWidth="1"/>
    <col min="7943" max="7943" width="17" style="11" customWidth="1"/>
    <col min="7944" max="7944" width="0" style="11" hidden="1" customWidth="1"/>
    <col min="7945" max="7945" width="17.140625" style="11" customWidth="1"/>
    <col min="7946" max="7946" width="15.85546875" style="11" customWidth="1"/>
    <col min="7947" max="7947" width="0" style="11" hidden="1" customWidth="1"/>
    <col min="7948" max="7948" width="16.7109375" style="11" customWidth="1"/>
    <col min="7949" max="7949" width="19.140625" style="11" customWidth="1"/>
    <col min="7950" max="7952" width="0" style="11" hidden="1" customWidth="1"/>
    <col min="7953" max="7953" width="16" style="11" customWidth="1"/>
    <col min="7954" max="7954" width="13.85546875" style="11" customWidth="1"/>
    <col min="7955" max="7955" width="14.28515625" style="11" customWidth="1"/>
    <col min="7956" max="7956" width="0" style="11" hidden="1" customWidth="1"/>
    <col min="7957" max="7957" width="12.5703125" style="11" customWidth="1"/>
    <col min="7958" max="7958" width="14.28515625" style="11" customWidth="1"/>
    <col min="7959" max="7959" width="12" style="11" customWidth="1"/>
    <col min="7960" max="7960" width="7.85546875" style="11" customWidth="1"/>
    <col min="7961" max="7962" width="0" style="11" hidden="1" customWidth="1"/>
    <col min="7963" max="7963" width="15" style="11" customWidth="1"/>
    <col min="7964" max="8192" width="8.85546875" style="11"/>
    <col min="8193" max="8193" width="47.140625" style="11" customWidth="1"/>
    <col min="8194" max="8194" width="0" style="11" hidden="1" customWidth="1"/>
    <col min="8195" max="8195" width="17.140625" style="11" customWidth="1"/>
    <col min="8196" max="8197" width="0" style="11" hidden="1" customWidth="1"/>
    <col min="8198" max="8198" width="18" style="11" customWidth="1"/>
    <col min="8199" max="8199" width="17" style="11" customWidth="1"/>
    <col min="8200" max="8200" width="0" style="11" hidden="1" customWidth="1"/>
    <col min="8201" max="8201" width="17.140625" style="11" customWidth="1"/>
    <col min="8202" max="8202" width="15.85546875" style="11" customWidth="1"/>
    <col min="8203" max="8203" width="0" style="11" hidden="1" customWidth="1"/>
    <col min="8204" max="8204" width="16.7109375" style="11" customWidth="1"/>
    <col min="8205" max="8205" width="19.140625" style="11" customWidth="1"/>
    <col min="8206" max="8208" width="0" style="11" hidden="1" customWidth="1"/>
    <col min="8209" max="8209" width="16" style="11" customWidth="1"/>
    <col min="8210" max="8210" width="13.85546875" style="11" customWidth="1"/>
    <col min="8211" max="8211" width="14.28515625" style="11" customWidth="1"/>
    <col min="8212" max="8212" width="0" style="11" hidden="1" customWidth="1"/>
    <col min="8213" max="8213" width="12.5703125" style="11" customWidth="1"/>
    <col min="8214" max="8214" width="14.28515625" style="11" customWidth="1"/>
    <col min="8215" max="8215" width="12" style="11" customWidth="1"/>
    <col min="8216" max="8216" width="7.85546875" style="11" customWidth="1"/>
    <col min="8217" max="8218" width="0" style="11" hidden="1" customWidth="1"/>
    <col min="8219" max="8219" width="15" style="11" customWidth="1"/>
    <col min="8220" max="8448" width="8.85546875" style="11"/>
    <col min="8449" max="8449" width="47.140625" style="11" customWidth="1"/>
    <col min="8450" max="8450" width="0" style="11" hidden="1" customWidth="1"/>
    <col min="8451" max="8451" width="17.140625" style="11" customWidth="1"/>
    <col min="8452" max="8453" width="0" style="11" hidden="1" customWidth="1"/>
    <col min="8454" max="8454" width="18" style="11" customWidth="1"/>
    <col min="8455" max="8455" width="17" style="11" customWidth="1"/>
    <col min="8456" max="8456" width="0" style="11" hidden="1" customWidth="1"/>
    <col min="8457" max="8457" width="17.140625" style="11" customWidth="1"/>
    <col min="8458" max="8458" width="15.85546875" style="11" customWidth="1"/>
    <col min="8459" max="8459" width="0" style="11" hidden="1" customWidth="1"/>
    <col min="8460" max="8460" width="16.7109375" style="11" customWidth="1"/>
    <col min="8461" max="8461" width="19.140625" style="11" customWidth="1"/>
    <col min="8462" max="8464" width="0" style="11" hidden="1" customWidth="1"/>
    <col min="8465" max="8465" width="16" style="11" customWidth="1"/>
    <col min="8466" max="8466" width="13.85546875" style="11" customWidth="1"/>
    <col min="8467" max="8467" width="14.28515625" style="11" customWidth="1"/>
    <col min="8468" max="8468" width="0" style="11" hidden="1" customWidth="1"/>
    <col min="8469" max="8469" width="12.5703125" style="11" customWidth="1"/>
    <col min="8470" max="8470" width="14.28515625" style="11" customWidth="1"/>
    <col min="8471" max="8471" width="12" style="11" customWidth="1"/>
    <col min="8472" max="8472" width="7.85546875" style="11" customWidth="1"/>
    <col min="8473" max="8474" width="0" style="11" hidden="1" customWidth="1"/>
    <col min="8475" max="8475" width="15" style="11" customWidth="1"/>
    <col min="8476" max="8704" width="8.85546875" style="11"/>
    <col min="8705" max="8705" width="47.140625" style="11" customWidth="1"/>
    <col min="8706" max="8706" width="0" style="11" hidden="1" customWidth="1"/>
    <col min="8707" max="8707" width="17.140625" style="11" customWidth="1"/>
    <col min="8708" max="8709" width="0" style="11" hidden="1" customWidth="1"/>
    <col min="8710" max="8710" width="18" style="11" customWidth="1"/>
    <col min="8711" max="8711" width="17" style="11" customWidth="1"/>
    <col min="8712" max="8712" width="0" style="11" hidden="1" customWidth="1"/>
    <col min="8713" max="8713" width="17.140625" style="11" customWidth="1"/>
    <col min="8714" max="8714" width="15.85546875" style="11" customWidth="1"/>
    <col min="8715" max="8715" width="0" style="11" hidden="1" customWidth="1"/>
    <col min="8716" max="8716" width="16.7109375" style="11" customWidth="1"/>
    <col min="8717" max="8717" width="19.140625" style="11" customWidth="1"/>
    <col min="8718" max="8720" width="0" style="11" hidden="1" customWidth="1"/>
    <col min="8721" max="8721" width="16" style="11" customWidth="1"/>
    <col min="8722" max="8722" width="13.85546875" style="11" customWidth="1"/>
    <col min="8723" max="8723" width="14.28515625" style="11" customWidth="1"/>
    <col min="8724" max="8724" width="0" style="11" hidden="1" customWidth="1"/>
    <col min="8725" max="8725" width="12.5703125" style="11" customWidth="1"/>
    <col min="8726" max="8726" width="14.28515625" style="11" customWidth="1"/>
    <col min="8727" max="8727" width="12" style="11" customWidth="1"/>
    <col min="8728" max="8728" width="7.85546875" style="11" customWidth="1"/>
    <col min="8729" max="8730" width="0" style="11" hidden="1" customWidth="1"/>
    <col min="8731" max="8731" width="15" style="11" customWidth="1"/>
    <col min="8732" max="8960" width="8.85546875" style="11"/>
    <col min="8961" max="8961" width="47.140625" style="11" customWidth="1"/>
    <col min="8962" max="8962" width="0" style="11" hidden="1" customWidth="1"/>
    <col min="8963" max="8963" width="17.140625" style="11" customWidth="1"/>
    <col min="8964" max="8965" width="0" style="11" hidden="1" customWidth="1"/>
    <col min="8966" max="8966" width="18" style="11" customWidth="1"/>
    <col min="8967" max="8967" width="17" style="11" customWidth="1"/>
    <col min="8968" max="8968" width="0" style="11" hidden="1" customWidth="1"/>
    <col min="8969" max="8969" width="17.140625" style="11" customWidth="1"/>
    <col min="8970" max="8970" width="15.85546875" style="11" customWidth="1"/>
    <col min="8971" max="8971" width="0" style="11" hidden="1" customWidth="1"/>
    <col min="8972" max="8972" width="16.7109375" style="11" customWidth="1"/>
    <col min="8973" max="8973" width="19.140625" style="11" customWidth="1"/>
    <col min="8974" max="8976" width="0" style="11" hidden="1" customWidth="1"/>
    <col min="8977" max="8977" width="16" style="11" customWidth="1"/>
    <col min="8978" max="8978" width="13.85546875" style="11" customWidth="1"/>
    <col min="8979" max="8979" width="14.28515625" style="11" customWidth="1"/>
    <col min="8980" max="8980" width="0" style="11" hidden="1" customWidth="1"/>
    <col min="8981" max="8981" width="12.5703125" style="11" customWidth="1"/>
    <col min="8982" max="8982" width="14.28515625" style="11" customWidth="1"/>
    <col min="8983" max="8983" width="12" style="11" customWidth="1"/>
    <col min="8984" max="8984" width="7.85546875" style="11" customWidth="1"/>
    <col min="8985" max="8986" width="0" style="11" hidden="1" customWidth="1"/>
    <col min="8987" max="8987" width="15" style="11" customWidth="1"/>
    <col min="8988" max="9216" width="8.85546875" style="11"/>
    <col min="9217" max="9217" width="47.140625" style="11" customWidth="1"/>
    <col min="9218" max="9218" width="0" style="11" hidden="1" customWidth="1"/>
    <col min="9219" max="9219" width="17.140625" style="11" customWidth="1"/>
    <col min="9220" max="9221" width="0" style="11" hidden="1" customWidth="1"/>
    <col min="9222" max="9222" width="18" style="11" customWidth="1"/>
    <col min="9223" max="9223" width="17" style="11" customWidth="1"/>
    <col min="9224" max="9224" width="0" style="11" hidden="1" customWidth="1"/>
    <col min="9225" max="9225" width="17.140625" style="11" customWidth="1"/>
    <col min="9226" max="9226" width="15.85546875" style="11" customWidth="1"/>
    <col min="9227" max="9227" width="0" style="11" hidden="1" customWidth="1"/>
    <col min="9228" max="9228" width="16.7109375" style="11" customWidth="1"/>
    <col min="9229" max="9229" width="19.140625" style="11" customWidth="1"/>
    <col min="9230" max="9232" width="0" style="11" hidden="1" customWidth="1"/>
    <col min="9233" max="9233" width="16" style="11" customWidth="1"/>
    <col min="9234" max="9234" width="13.85546875" style="11" customWidth="1"/>
    <col min="9235" max="9235" width="14.28515625" style="11" customWidth="1"/>
    <col min="9236" max="9236" width="0" style="11" hidden="1" customWidth="1"/>
    <col min="9237" max="9237" width="12.5703125" style="11" customWidth="1"/>
    <col min="9238" max="9238" width="14.28515625" style="11" customWidth="1"/>
    <col min="9239" max="9239" width="12" style="11" customWidth="1"/>
    <col min="9240" max="9240" width="7.85546875" style="11" customWidth="1"/>
    <col min="9241" max="9242" width="0" style="11" hidden="1" customWidth="1"/>
    <col min="9243" max="9243" width="15" style="11" customWidth="1"/>
    <col min="9244" max="9472" width="8.85546875" style="11"/>
    <col min="9473" max="9473" width="47.140625" style="11" customWidth="1"/>
    <col min="9474" max="9474" width="0" style="11" hidden="1" customWidth="1"/>
    <col min="9475" max="9475" width="17.140625" style="11" customWidth="1"/>
    <col min="9476" max="9477" width="0" style="11" hidden="1" customWidth="1"/>
    <col min="9478" max="9478" width="18" style="11" customWidth="1"/>
    <col min="9479" max="9479" width="17" style="11" customWidth="1"/>
    <col min="9480" max="9480" width="0" style="11" hidden="1" customWidth="1"/>
    <col min="9481" max="9481" width="17.140625" style="11" customWidth="1"/>
    <col min="9482" max="9482" width="15.85546875" style="11" customWidth="1"/>
    <col min="9483" max="9483" width="0" style="11" hidden="1" customWidth="1"/>
    <col min="9484" max="9484" width="16.7109375" style="11" customWidth="1"/>
    <col min="9485" max="9485" width="19.140625" style="11" customWidth="1"/>
    <col min="9486" max="9488" width="0" style="11" hidden="1" customWidth="1"/>
    <col min="9489" max="9489" width="16" style="11" customWidth="1"/>
    <col min="9490" max="9490" width="13.85546875" style="11" customWidth="1"/>
    <col min="9491" max="9491" width="14.28515625" style="11" customWidth="1"/>
    <col min="9492" max="9492" width="0" style="11" hidden="1" customWidth="1"/>
    <col min="9493" max="9493" width="12.5703125" style="11" customWidth="1"/>
    <col min="9494" max="9494" width="14.28515625" style="11" customWidth="1"/>
    <col min="9495" max="9495" width="12" style="11" customWidth="1"/>
    <col min="9496" max="9496" width="7.85546875" style="11" customWidth="1"/>
    <col min="9497" max="9498" width="0" style="11" hidden="1" customWidth="1"/>
    <col min="9499" max="9499" width="15" style="11" customWidth="1"/>
    <col min="9500" max="9728" width="8.85546875" style="11"/>
    <col min="9729" max="9729" width="47.140625" style="11" customWidth="1"/>
    <col min="9730" max="9730" width="0" style="11" hidden="1" customWidth="1"/>
    <col min="9731" max="9731" width="17.140625" style="11" customWidth="1"/>
    <col min="9732" max="9733" width="0" style="11" hidden="1" customWidth="1"/>
    <col min="9734" max="9734" width="18" style="11" customWidth="1"/>
    <col min="9735" max="9735" width="17" style="11" customWidth="1"/>
    <col min="9736" max="9736" width="0" style="11" hidden="1" customWidth="1"/>
    <col min="9737" max="9737" width="17.140625" style="11" customWidth="1"/>
    <col min="9738" max="9738" width="15.85546875" style="11" customWidth="1"/>
    <col min="9739" max="9739" width="0" style="11" hidden="1" customWidth="1"/>
    <col min="9740" max="9740" width="16.7109375" style="11" customWidth="1"/>
    <col min="9741" max="9741" width="19.140625" style="11" customWidth="1"/>
    <col min="9742" max="9744" width="0" style="11" hidden="1" customWidth="1"/>
    <col min="9745" max="9745" width="16" style="11" customWidth="1"/>
    <col min="9746" max="9746" width="13.85546875" style="11" customWidth="1"/>
    <col min="9747" max="9747" width="14.28515625" style="11" customWidth="1"/>
    <col min="9748" max="9748" width="0" style="11" hidden="1" customWidth="1"/>
    <col min="9749" max="9749" width="12.5703125" style="11" customWidth="1"/>
    <col min="9750" max="9750" width="14.28515625" style="11" customWidth="1"/>
    <col min="9751" max="9751" width="12" style="11" customWidth="1"/>
    <col min="9752" max="9752" width="7.85546875" style="11" customWidth="1"/>
    <col min="9753" max="9754" width="0" style="11" hidden="1" customWidth="1"/>
    <col min="9755" max="9755" width="15" style="11" customWidth="1"/>
    <col min="9756" max="9984" width="8.85546875" style="11"/>
    <col min="9985" max="9985" width="47.140625" style="11" customWidth="1"/>
    <col min="9986" max="9986" width="0" style="11" hidden="1" customWidth="1"/>
    <col min="9987" max="9987" width="17.140625" style="11" customWidth="1"/>
    <col min="9988" max="9989" width="0" style="11" hidden="1" customWidth="1"/>
    <col min="9990" max="9990" width="18" style="11" customWidth="1"/>
    <col min="9991" max="9991" width="17" style="11" customWidth="1"/>
    <col min="9992" max="9992" width="0" style="11" hidden="1" customWidth="1"/>
    <col min="9993" max="9993" width="17.140625" style="11" customWidth="1"/>
    <col min="9994" max="9994" width="15.85546875" style="11" customWidth="1"/>
    <col min="9995" max="9995" width="0" style="11" hidden="1" customWidth="1"/>
    <col min="9996" max="9996" width="16.7109375" style="11" customWidth="1"/>
    <col min="9997" max="9997" width="19.140625" style="11" customWidth="1"/>
    <col min="9998" max="10000" width="0" style="11" hidden="1" customWidth="1"/>
    <col min="10001" max="10001" width="16" style="11" customWidth="1"/>
    <col min="10002" max="10002" width="13.85546875" style="11" customWidth="1"/>
    <col min="10003" max="10003" width="14.28515625" style="11" customWidth="1"/>
    <col min="10004" max="10004" width="0" style="11" hidden="1" customWidth="1"/>
    <col min="10005" max="10005" width="12.5703125" style="11" customWidth="1"/>
    <col min="10006" max="10006" width="14.28515625" style="11" customWidth="1"/>
    <col min="10007" max="10007" width="12" style="11" customWidth="1"/>
    <col min="10008" max="10008" width="7.85546875" style="11" customWidth="1"/>
    <col min="10009" max="10010" width="0" style="11" hidden="1" customWidth="1"/>
    <col min="10011" max="10011" width="15" style="11" customWidth="1"/>
    <col min="10012" max="10240" width="8.85546875" style="11"/>
    <col min="10241" max="10241" width="47.140625" style="11" customWidth="1"/>
    <col min="10242" max="10242" width="0" style="11" hidden="1" customWidth="1"/>
    <col min="10243" max="10243" width="17.140625" style="11" customWidth="1"/>
    <col min="10244" max="10245" width="0" style="11" hidden="1" customWidth="1"/>
    <col min="10246" max="10246" width="18" style="11" customWidth="1"/>
    <col min="10247" max="10247" width="17" style="11" customWidth="1"/>
    <col min="10248" max="10248" width="0" style="11" hidden="1" customWidth="1"/>
    <col min="10249" max="10249" width="17.140625" style="11" customWidth="1"/>
    <col min="10250" max="10250" width="15.85546875" style="11" customWidth="1"/>
    <col min="10251" max="10251" width="0" style="11" hidden="1" customWidth="1"/>
    <col min="10252" max="10252" width="16.7109375" style="11" customWidth="1"/>
    <col min="10253" max="10253" width="19.140625" style="11" customWidth="1"/>
    <col min="10254" max="10256" width="0" style="11" hidden="1" customWidth="1"/>
    <col min="10257" max="10257" width="16" style="11" customWidth="1"/>
    <col min="10258" max="10258" width="13.85546875" style="11" customWidth="1"/>
    <col min="10259" max="10259" width="14.28515625" style="11" customWidth="1"/>
    <col min="10260" max="10260" width="0" style="11" hidden="1" customWidth="1"/>
    <col min="10261" max="10261" width="12.5703125" style="11" customWidth="1"/>
    <col min="10262" max="10262" width="14.28515625" style="11" customWidth="1"/>
    <col min="10263" max="10263" width="12" style="11" customWidth="1"/>
    <col min="10264" max="10264" width="7.85546875" style="11" customWidth="1"/>
    <col min="10265" max="10266" width="0" style="11" hidden="1" customWidth="1"/>
    <col min="10267" max="10267" width="15" style="11" customWidth="1"/>
    <col min="10268" max="10496" width="8.85546875" style="11"/>
    <col min="10497" max="10497" width="47.140625" style="11" customWidth="1"/>
    <col min="10498" max="10498" width="0" style="11" hidden="1" customWidth="1"/>
    <col min="10499" max="10499" width="17.140625" style="11" customWidth="1"/>
    <col min="10500" max="10501" width="0" style="11" hidden="1" customWidth="1"/>
    <col min="10502" max="10502" width="18" style="11" customWidth="1"/>
    <col min="10503" max="10503" width="17" style="11" customWidth="1"/>
    <col min="10504" max="10504" width="0" style="11" hidden="1" customWidth="1"/>
    <col min="10505" max="10505" width="17.140625" style="11" customWidth="1"/>
    <col min="10506" max="10506" width="15.85546875" style="11" customWidth="1"/>
    <col min="10507" max="10507" width="0" style="11" hidden="1" customWidth="1"/>
    <col min="10508" max="10508" width="16.7109375" style="11" customWidth="1"/>
    <col min="10509" max="10509" width="19.140625" style="11" customWidth="1"/>
    <col min="10510" max="10512" width="0" style="11" hidden="1" customWidth="1"/>
    <col min="10513" max="10513" width="16" style="11" customWidth="1"/>
    <col min="10514" max="10514" width="13.85546875" style="11" customWidth="1"/>
    <col min="10515" max="10515" width="14.28515625" style="11" customWidth="1"/>
    <col min="10516" max="10516" width="0" style="11" hidden="1" customWidth="1"/>
    <col min="10517" max="10517" width="12.5703125" style="11" customWidth="1"/>
    <col min="10518" max="10518" width="14.28515625" style="11" customWidth="1"/>
    <col min="10519" max="10519" width="12" style="11" customWidth="1"/>
    <col min="10520" max="10520" width="7.85546875" style="11" customWidth="1"/>
    <col min="10521" max="10522" width="0" style="11" hidden="1" customWidth="1"/>
    <col min="10523" max="10523" width="15" style="11" customWidth="1"/>
    <col min="10524" max="10752" width="8.85546875" style="11"/>
    <col min="10753" max="10753" width="47.140625" style="11" customWidth="1"/>
    <col min="10754" max="10754" width="0" style="11" hidden="1" customWidth="1"/>
    <col min="10755" max="10755" width="17.140625" style="11" customWidth="1"/>
    <col min="10756" max="10757" width="0" style="11" hidden="1" customWidth="1"/>
    <col min="10758" max="10758" width="18" style="11" customWidth="1"/>
    <col min="10759" max="10759" width="17" style="11" customWidth="1"/>
    <col min="10760" max="10760" width="0" style="11" hidden="1" customWidth="1"/>
    <col min="10761" max="10761" width="17.140625" style="11" customWidth="1"/>
    <col min="10762" max="10762" width="15.85546875" style="11" customWidth="1"/>
    <col min="10763" max="10763" width="0" style="11" hidden="1" customWidth="1"/>
    <col min="10764" max="10764" width="16.7109375" style="11" customWidth="1"/>
    <col min="10765" max="10765" width="19.140625" style="11" customWidth="1"/>
    <col min="10766" max="10768" width="0" style="11" hidden="1" customWidth="1"/>
    <col min="10769" max="10769" width="16" style="11" customWidth="1"/>
    <col min="10770" max="10770" width="13.85546875" style="11" customWidth="1"/>
    <col min="10771" max="10771" width="14.28515625" style="11" customWidth="1"/>
    <col min="10772" max="10772" width="0" style="11" hidden="1" customWidth="1"/>
    <col min="10773" max="10773" width="12.5703125" style="11" customWidth="1"/>
    <col min="10774" max="10774" width="14.28515625" style="11" customWidth="1"/>
    <col min="10775" max="10775" width="12" style="11" customWidth="1"/>
    <col min="10776" max="10776" width="7.85546875" style="11" customWidth="1"/>
    <col min="10777" max="10778" width="0" style="11" hidden="1" customWidth="1"/>
    <col min="10779" max="10779" width="15" style="11" customWidth="1"/>
    <col min="10780" max="11008" width="8.85546875" style="11"/>
    <col min="11009" max="11009" width="47.140625" style="11" customWidth="1"/>
    <col min="11010" max="11010" width="0" style="11" hidden="1" customWidth="1"/>
    <col min="11011" max="11011" width="17.140625" style="11" customWidth="1"/>
    <col min="11012" max="11013" width="0" style="11" hidden="1" customWidth="1"/>
    <col min="11014" max="11014" width="18" style="11" customWidth="1"/>
    <col min="11015" max="11015" width="17" style="11" customWidth="1"/>
    <col min="11016" max="11016" width="0" style="11" hidden="1" customWidth="1"/>
    <col min="11017" max="11017" width="17.140625" style="11" customWidth="1"/>
    <col min="11018" max="11018" width="15.85546875" style="11" customWidth="1"/>
    <col min="11019" max="11019" width="0" style="11" hidden="1" customWidth="1"/>
    <col min="11020" max="11020" width="16.7109375" style="11" customWidth="1"/>
    <col min="11021" max="11021" width="19.140625" style="11" customWidth="1"/>
    <col min="11022" max="11024" width="0" style="11" hidden="1" customWidth="1"/>
    <col min="11025" max="11025" width="16" style="11" customWidth="1"/>
    <col min="11026" max="11026" width="13.85546875" style="11" customWidth="1"/>
    <col min="11027" max="11027" width="14.28515625" style="11" customWidth="1"/>
    <col min="11028" max="11028" width="0" style="11" hidden="1" customWidth="1"/>
    <col min="11029" max="11029" width="12.5703125" style="11" customWidth="1"/>
    <col min="11030" max="11030" width="14.28515625" style="11" customWidth="1"/>
    <col min="11031" max="11031" width="12" style="11" customWidth="1"/>
    <col min="11032" max="11032" width="7.85546875" style="11" customWidth="1"/>
    <col min="11033" max="11034" width="0" style="11" hidden="1" customWidth="1"/>
    <col min="11035" max="11035" width="15" style="11" customWidth="1"/>
    <col min="11036" max="11264" width="8.85546875" style="11"/>
    <col min="11265" max="11265" width="47.140625" style="11" customWidth="1"/>
    <col min="11266" max="11266" width="0" style="11" hidden="1" customWidth="1"/>
    <col min="11267" max="11267" width="17.140625" style="11" customWidth="1"/>
    <col min="11268" max="11269" width="0" style="11" hidden="1" customWidth="1"/>
    <col min="11270" max="11270" width="18" style="11" customWidth="1"/>
    <col min="11271" max="11271" width="17" style="11" customWidth="1"/>
    <col min="11272" max="11272" width="0" style="11" hidden="1" customWidth="1"/>
    <col min="11273" max="11273" width="17.140625" style="11" customWidth="1"/>
    <col min="11274" max="11274" width="15.85546875" style="11" customWidth="1"/>
    <col min="11275" max="11275" width="0" style="11" hidden="1" customWidth="1"/>
    <col min="11276" max="11276" width="16.7109375" style="11" customWidth="1"/>
    <col min="11277" max="11277" width="19.140625" style="11" customWidth="1"/>
    <col min="11278" max="11280" width="0" style="11" hidden="1" customWidth="1"/>
    <col min="11281" max="11281" width="16" style="11" customWidth="1"/>
    <col min="11282" max="11282" width="13.85546875" style="11" customWidth="1"/>
    <col min="11283" max="11283" width="14.28515625" style="11" customWidth="1"/>
    <col min="11284" max="11284" width="0" style="11" hidden="1" customWidth="1"/>
    <col min="11285" max="11285" width="12.5703125" style="11" customWidth="1"/>
    <col min="11286" max="11286" width="14.28515625" style="11" customWidth="1"/>
    <col min="11287" max="11287" width="12" style="11" customWidth="1"/>
    <col min="11288" max="11288" width="7.85546875" style="11" customWidth="1"/>
    <col min="11289" max="11290" width="0" style="11" hidden="1" customWidth="1"/>
    <col min="11291" max="11291" width="15" style="11" customWidth="1"/>
    <col min="11292" max="11520" width="8.85546875" style="11"/>
    <col min="11521" max="11521" width="47.140625" style="11" customWidth="1"/>
    <col min="11522" max="11522" width="0" style="11" hidden="1" customWidth="1"/>
    <col min="11523" max="11523" width="17.140625" style="11" customWidth="1"/>
    <col min="11524" max="11525" width="0" style="11" hidden="1" customWidth="1"/>
    <col min="11526" max="11526" width="18" style="11" customWidth="1"/>
    <col min="11527" max="11527" width="17" style="11" customWidth="1"/>
    <col min="11528" max="11528" width="0" style="11" hidden="1" customWidth="1"/>
    <col min="11529" max="11529" width="17.140625" style="11" customWidth="1"/>
    <col min="11530" max="11530" width="15.85546875" style="11" customWidth="1"/>
    <col min="11531" max="11531" width="0" style="11" hidden="1" customWidth="1"/>
    <col min="11532" max="11532" width="16.7109375" style="11" customWidth="1"/>
    <col min="11533" max="11533" width="19.140625" style="11" customWidth="1"/>
    <col min="11534" max="11536" width="0" style="11" hidden="1" customWidth="1"/>
    <col min="11537" max="11537" width="16" style="11" customWidth="1"/>
    <col min="11538" max="11538" width="13.85546875" style="11" customWidth="1"/>
    <col min="11539" max="11539" width="14.28515625" style="11" customWidth="1"/>
    <col min="11540" max="11540" width="0" style="11" hidden="1" customWidth="1"/>
    <col min="11541" max="11541" width="12.5703125" style="11" customWidth="1"/>
    <col min="11542" max="11542" width="14.28515625" style="11" customWidth="1"/>
    <col min="11543" max="11543" width="12" style="11" customWidth="1"/>
    <col min="11544" max="11544" width="7.85546875" style="11" customWidth="1"/>
    <col min="11545" max="11546" width="0" style="11" hidden="1" customWidth="1"/>
    <col min="11547" max="11547" width="15" style="11" customWidth="1"/>
    <col min="11548" max="11776" width="8.85546875" style="11"/>
    <col min="11777" max="11777" width="47.140625" style="11" customWidth="1"/>
    <col min="11778" max="11778" width="0" style="11" hidden="1" customWidth="1"/>
    <col min="11779" max="11779" width="17.140625" style="11" customWidth="1"/>
    <col min="11780" max="11781" width="0" style="11" hidden="1" customWidth="1"/>
    <col min="11782" max="11782" width="18" style="11" customWidth="1"/>
    <col min="11783" max="11783" width="17" style="11" customWidth="1"/>
    <col min="11784" max="11784" width="0" style="11" hidden="1" customWidth="1"/>
    <col min="11785" max="11785" width="17.140625" style="11" customWidth="1"/>
    <col min="11786" max="11786" width="15.85546875" style="11" customWidth="1"/>
    <col min="11787" max="11787" width="0" style="11" hidden="1" customWidth="1"/>
    <col min="11788" max="11788" width="16.7109375" style="11" customWidth="1"/>
    <col min="11789" max="11789" width="19.140625" style="11" customWidth="1"/>
    <col min="11790" max="11792" width="0" style="11" hidden="1" customWidth="1"/>
    <col min="11793" max="11793" width="16" style="11" customWidth="1"/>
    <col min="11794" max="11794" width="13.85546875" style="11" customWidth="1"/>
    <col min="11795" max="11795" width="14.28515625" style="11" customWidth="1"/>
    <col min="11796" max="11796" width="0" style="11" hidden="1" customWidth="1"/>
    <col min="11797" max="11797" width="12.5703125" style="11" customWidth="1"/>
    <col min="11798" max="11798" width="14.28515625" style="11" customWidth="1"/>
    <col min="11799" max="11799" width="12" style="11" customWidth="1"/>
    <col min="11800" max="11800" width="7.85546875" style="11" customWidth="1"/>
    <col min="11801" max="11802" width="0" style="11" hidden="1" customWidth="1"/>
    <col min="11803" max="11803" width="15" style="11" customWidth="1"/>
    <col min="11804" max="12032" width="8.85546875" style="11"/>
    <col min="12033" max="12033" width="47.140625" style="11" customWidth="1"/>
    <col min="12034" max="12034" width="0" style="11" hidden="1" customWidth="1"/>
    <col min="12035" max="12035" width="17.140625" style="11" customWidth="1"/>
    <col min="12036" max="12037" width="0" style="11" hidden="1" customWidth="1"/>
    <col min="12038" max="12038" width="18" style="11" customWidth="1"/>
    <col min="12039" max="12039" width="17" style="11" customWidth="1"/>
    <col min="12040" max="12040" width="0" style="11" hidden="1" customWidth="1"/>
    <col min="12041" max="12041" width="17.140625" style="11" customWidth="1"/>
    <col min="12042" max="12042" width="15.85546875" style="11" customWidth="1"/>
    <col min="12043" max="12043" width="0" style="11" hidden="1" customWidth="1"/>
    <col min="12044" max="12044" width="16.7109375" style="11" customWidth="1"/>
    <col min="12045" max="12045" width="19.140625" style="11" customWidth="1"/>
    <col min="12046" max="12048" width="0" style="11" hidden="1" customWidth="1"/>
    <col min="12049" max="12049" width="16" style="11" customWidth="1"/>
    <col min="12050" max="12050" width="13.85546875" style="11" customWidth="1"/>
    <col min="12051" max="12051" width="14.28515625" style="11" customWidth="1"/>
    <col min="12052" max="12052" width="0" style="11" hidden="1" customWidth="1"/>
    <col min="12053" max="12053" width="12.5703125" style="11" customWidth="1"/>
    <col min="12054" max="12054" width="14.28515625" style="11" customWidth="1"/>
    <col min="12055" max="12055" width="12" style="11" customWidth="1"/>
    <col min="12056" max="12056" width="7.85546875" style="11" customWidth="1"/>
    <col min="12057" max="12058" width="0" style="11" hidden="1" customWidth="1"/>
    <col min="12059" max="12059" width="15" style="11" customWidth="1"/>
    <col min="12060" max="12288" width="8.85546875" style="11"/>
    <col min="12289" max="12289" width="47.140625" style="11" customWidth="1"/>
    <col min="12290" max="12290" width="0" style="11" hidden="1" customWidth="1"/>
    <col min="12291" max="12291" width="17.140625" style="11" customWidth="1"/>
    <col min="12292" max="12293" width="0" style="11" hidden="1" customWidth="1"/>
    <col min="12294" max="12294" width="18" style="11" customWidth="1"/>
    <col min="12295" max="12295" width="17" style="11" customWidth="1"/>
    <col min="12296" max="12296" width="0" style="11" hidden="1" customWidth="1"/>
    <col min="12297" max="12297" width="17.140625" style="11" customWidth="1"/>
    <col min="12298" max="12298" width="15.85546875" style="11" customWidth="1"/>
    <col min="12299" max="12299" width="0" style="11" hidden="1" customWidth="1"/>
    <col min="12300" max="12300" width="16.7109375" style="11" customWidth="1"/>
    <col min="12301" max="12301" width="19.140625" style="11" customWidth="1"/>
    <col min="12302" max="12304" width="0" style="11" hidden="1" customWidth="1"/>
    <col min="12305" max="12305" width="16" style="11" customWidth="1"/>
    <col min="12306" max="12306" width="13.85546875" style="11" customWidth="1"/>
    <col min="12307" max="12307" width="14.28515625" style="11" customWidth="1"/>
    <col min="12308" max="12308" width="0" style="11" hidden="1" customWidth="1"/>
    <col min="12309" max="12309" width="12.5703125" style="11" customWidth="1"/>
    <col min="12310" max="12310" width="14.28515625" style="11" customWidth="1"/>
    <col min="12311" max="12311" width="12" style="11" customWidth="1"/>
    <col min="12312" max="12312" width="7.85546875" style="11" customWidth="1"/>
    <col min="12313" max="12314" width="0" style="11" hidden="1" customWidth="1"/>
    <col min="12315" max="12315" width="15" style="11" customWidth="1"/>
    <col min="12316" max="12544" width="8.85546875" style="11"/>
    <col min="12545" max="12545" width="47.140625" style="11" customWidth="1"/>
    <col min="12546" max="12546" width="0" style="11" hidden="1" customWidth="1"/>
    <col min="12547" max="12547" width="17.140625" style="11" customWidth="1"/>
    <col min="12548" max="12549" width="0" style="11" hidden="1" customWidth="1"/>
    <col min="12550" max="12550" width="18" style="11" customWidth="1"/>
    <col min="12551" max="12551" width="17" style="11" customWidth="1"/>
    <col min="12552" max="12552" width="0" style="11" hidden="1" customWidth="1"/>
    <col min="12553" max="12553" width="17.140625" style="11" customWidth="1"/>
    <col min="12554" max="12554" width="15.85546875" style="11" customWidth="1"/>
    <col min="12555" max="12555" width="0" style="11" hidden="1" customWidth="1"/>
    <col min="12556" max="12556" width="16.7109375" style="11" customWidth="1"/>
    <col min="12557" max="12557" width="19.140625" style="11" customWidth="1"/>
    <col min="12558" max="12560" width="0" style="11" hidden="1" customWidth="1"/>
    <col min="12561" max="12561" width="16" style="11" customWidth="1"/>
    <col min="12562" max="12562" width="13.85546875" style="11" customWidth="1"/>
    <col min="12563" max="12563" width="14.28515625" style="11" customWidth="1"/>
    <col min="12564" max="12564" width="0" style="11" hidden="1" customWidth="1"/>
    <col min="12565" max="12565" width="12.5703125" style="11" customWidth="1"/>
    <col min="12566" max="12566" width="14.28515625" style="11" customWidth="1"/>
    <col min="12567" max="12567" width="12" style="11" customWidth="1"/>
    <col min="12568" max="12568" width="7.85546875" style="11" customWidth="1"/>
    <col min="12569" max="12570" width="0" style="11" hidden="1" customWidth="1"/>
    <col min="12571" max="12571" width="15" style="11" customWidth="1"/>
    <col min="12572" max="12800" width="8.85546875" style="11"/>
    <col min="12801" max="12801" width="47.140625" style="11" customWidth="1"/>
    <col min="12802" max="12802" width="0" style="11" hidden="1" customWidth="1"/>
    <col min="12803" max="12803" width="17.140625" style="11" customWidth="1"/>
    <col min="12804" max="12805" width="0" style="11" hidden="1" customWidth="1"/>
    <col min="12806" max="12806" width="18" style="11" customWidth="1"/>
    <col min="12807" max="12807" width="17" style="11" customWidth="1"/>
    <col min="12808" max="12808" width="0" style="11" hidden="1" customWidth="1"/>
    <col min="12809" max="12809" width="17.140625" style="11" customWidth="1"/>
    <col min="12810" max="12810" width="15.85546875" style="11" customWidth="1"/>
    <col min="12811" max="12811" width="0" style="11" hidden="1" customWidth="1"/>
    <col min="12812" max="12812" width="16.7109375" style="11" customWidth="1"/>
    <col min="12813" max="12813" width="19.140625" style="11" customWidth="1"/>
    <col min="12814" max="12816" width="0" style="11" hidden="1" customWidth="1"/>
    <col min="12817" max="12817" width="16" style="11" customWidth="1"/>
    <col min="12818" max="12818" width="13.85546875" style="11" customWidth="1"/>
    <col min="12819" max="12819" width="14.28515625" style="11" customWidth="1"/>
    <col min="12820" max="12820" width="0" style="11" hidden="1" customWidth="1"/>
    <col min="12821" max="12821" width="12.5703125" style="11" customWidth="1"/>
    <col min="12822" max="12822" width="14.28515625" style="11" customWidth="1"/>
    <col min="12823" max="12823" width="12" style="11" customWidth="1"/>
    <col min="12824" max="12824" width="7.85546875" style="11" customWidth="1"/>
    <col min="12825" max="12826" width="0" style="11" hidden="1" customWidth="1"/>
    <col min="12827" max="12827" width="15" style="11" customWidth="1"/>
    <col min="12828" max="13056" width="8.85546875" style="11"/>
    <col min="13057" max="13057" width="47.140625" style="11" customWidth="1"/>
    <col min="13058" max="13058" width="0" style="11" hidden="1" customWidth="1"/>
    <col min="13059" max="13059" width="17.140625" style="11" customWidth="1"/>
    <col min="13060" max="13061" width="0" style="11" hidden="1" customWidth="1"/>
    <col min="13062" max="13062" width="18" style="11" customWidth="1"/>
    <col min="13063" max="13063" width="17" style="11" customWidth="1"/>
    <col min="13064" max="13064" width="0" style="11" hidden="1" customWidth="1"/>
    <col min="13065" max="13065" width="17.140625" style="11" customWidth="1"/>
    <col min="13066" max="13066" width="15.85546875" style="11" customWidth="1"/>
    <col min="13067" max="13067" width="0" style="11" hidden="1" customWidth="1"/>
    <col min="13068" max="13068" width="16.7109375" style="11" customWidth="1"/>
    <col min="13069" max="13069" width="19.140625" style="11" customWidth="1"/>
    <col min="13070" max="13072" width="0" style="11" hidden="1" customWidth="1"/>
    <col min="13073" max="13073" width="16" style="11" customWidth="1"/>
    <col min="13074" max="13074" width="13.85546875" style="11" customWidth="1"/>
    <col min="13075" max="13075" width="14.28515625" style="11" customWidth="1"/>
    <col min="13076" max="13076" width="0" style="11" hidden="1" customWidth="1"/>
    <col min="13077" max="13077" width="12.5703125" style="11" customWidth="1"/>
    <col min="13078" max="13078" width="14.28515625" style="11" customWidth="1"/>
    <col min="13079" max="13079" width="12" style="11" customWidth="1"/>
    <col min="13080" max="13080" width="7.85546875" style="11" customWidth="1"/>
    <col min="13081" max="13082" width="0" style="11" hidden="1" customWidth="1"/>
    <col min="13083" max="13083" width="15" style="11" customWidth="1"/>
    <col min="13084" max="13312" width="8.85546875" style="11"/>
    <col min="13313" max="13313" width="47.140625" style="11" customWidth="1"/>
    <col min="13314" max="13314" width="0" style="11" hidden="1" customWidth="1"/>
    <col min="13315" max="13315" width="17.140625" style="11" customWidth="1"/>
    <col min="13316" max="13317" width="0" style="11" hidden="1" customWidth="1"/>
    <col min="13318" max="13318" width="18" style="11" customWidth="1"/>
    <col min="13319" max="13319" width="17" style="11" customWidth="1"/>
    <col min="13320" max="13320" width="0" style="11" hidden="1" customWidth="1"/>
    <col min="13321" max="13321" width="17.140625" style="11" customWidth="1"/>
    <col min="13322" max="13322" width="15.85546875" style="11" customWidth="1"/>
    <col min="13323" max="13323" width="0" style="11" hidden="1" customWidth="1"/>
    <col min="13324" max="13324" width="16.7109375" style="11" customWidth="1"/>
    <col min="13325" max="13325" width="19.140625" style="11" customWidth="1"/>
    <col min="13326" max="13328" width="0" style="11" hidden="1" customWidth="1"/>
    <col min="13329" max="13329" width="16" style="11" customWidth="1"/>
    <col min="13330" max="13330" width="13.85546875" style="11" customWidth="1"/>
    <col min="13331" max="13331" width="14.28515625" style="11" customWidth="1"/>
    <col min="13332" max="13332" width="0" style="11" hidden="1" customWidth="1"/>
    <col min="13333" max="13333" width="12.5703125" style="11" customWidth="1"/>
    <col min="13334" max="13334" width="14.28515625" style="11" customWidth="1"/>
    <col min="13335" max="13335" width="12" style="11" customWidth="1"/>
    <col min="13336" max="13336" width="7.85546875" style="11" customWidth="1"/>
    <col min="13337" max="13338" width="0" style="11" hidden="1" customWidth="1"/>
    <col min="13339" max="13339" width="15" style="11" customWidth="1"/>
    <col min="13340" max="13568" width="8.85546875" style="11"/>
    <col min="13569" max="13569" width="47.140625" style="11" customWidth="1"/>
    <col min="13570" max="13570" width="0" style="11" hidden="1" customWidth="1"/>
    <col min="13571" max="13571" width="17.140625" style="11" customWidth="1"/>
    <col min="13572" max="13573" width="0" style="11" hidden="1" customWidth="1"/>
    <col min="13574" max="13574" width="18" style="11" customWidth="1"/>
    <col min="13575" max="13575" width="17" style="11" customWidth="1"/>
    <col min="13576" max="13576" width="0" style="11" hidden="1" customWidth="1"/>
    <col min="13577" max="13577" width="17.140625" style="11" customWidth="1"/>
    <col min="13578" max="13578" width="15.85546875" style="11" customWidth="1"/>
    <col min="13579" max="13579" width="0" style="11" hidden="1" customWidth="1"/>
    <col min="13580" max="13580" width="16.7109375" style="11" customWidth="1"/>
    <col min="13581" max="13581" width="19.140625" style="11" customWidth="1"/>
    <col min="13582" max="13584" width="0" style="11" hidden="1" customWidth="1"/>
    <col min="13585" max="13585" width="16" style="11" customWidth="1"/>
    <col min="13586" max="13586" width="13.85546875" style="11" customWidth="1"/>
    <col min="13587" max="13587" width="14.28515625" style="11" customWidth="1"/>
    <col min="13588" max="13588" width="0" style="11" hidden="1" customWidth="1"/>
    <col min="13589" max="13589" width="12.5703125" style="11" customWidth="1"/>
    <col min="13590" max="13590" width="14.28515625" style="11" customWidth="1"/>
    <col min="13591" max="13591" width="12" style="11" customWidth="1"/>
    <col min="13592" max="13592" width="7.85546875" style="11" customWidth="1"/>
    <col min="13593" max="13594" width="0" style="11" hidden="1" customWidth="1"/>
    <col min="13595" max="13595" width="15" style="11" customWidth="1"/>
    <col min="13596" max="13824" width="8.85546875" style="11"/>
    <col min="13825" max="13825" width="47.140625" style="11" customWidth="1"/>
    <col min="13826" max="13826" width="0" style="11" hidden="1" customWidth="1"/>
    <col min="13827" max="13827" width="17.140625" style="11" customWidth="1"/>
    <col min="13828" max="13829" width="0" style="11" hidden="1" customWidth="1"/>
    <col min="13830" max="13830" width="18" style="11" customWidth="1"/>
    <col min="13831" max="13831" width="17" style="11" customWidth="1"/>
    <col min="13832" max="13832" width="0" style="11" hidden="1" customWidth="1"/>
    <col min="13833" max="13833" width="17.140625" style="11" customWidth="1"/>
    <col min="13834" max="13834" width="15.85546875" style="11" customWidth="1"/>
    <col min="13835" max="13835" width="0" style="11" hidden="1" customWidth="1"/>
    <col min="13836" max="13836" width="16.7109375" style="11" customWidth="1"/>
    <col min="13837" max="13837" width="19.140625" style="11" customWidth="1"/>
    <col min="13838" max="13840" width="0" style="11" hidden="1" customWidth="1"/>
    <col min="13841" max="13841" width="16" style="11" customWidth="1"/>
    <col min="13842" max="13842" width="13.85546875" style="11" customWidth="1"/>
    <col min="13843" max="13843" width="14.28515625" style="11" customWidth="1"/>
    <col min="13844" max="13844" width="0" style="11" hidden="1" customWidth="1"/>
    <col min="13845" max="13845" width="12.5703125" style="11" customWidth="1"/>
    <col min="13846" max="13846" width="14.28515625" style="11" customWidth="1"/>
    <col min="13847" max="13847" width="12" style="11" customWidth="1"/>
    <col min="13848" max="13848" width="7.85546875" style="11" customWidth="1"/>
    <col min="13849" max="13850" width="0" style="11" hidden="1" customWidth="1"/>
    <col min="13851" max="13851" width="15" style="11" customWidth="1"/>
    <col min="13852" max="14080" width="8.85546875" style="11"/>
    <col min="14081" max="14081" width="47.140625" style="11" customWidth="1"/>
    <col min="14082" max="14082" width="0" style="11" hidden="1" customWidth="1"/>
    <col min="14083" max="14083" width="17.140625" style="11" customWidth="1"/>
    <col min="14084" max="14085" width="0" style="11" hidden="1" customWidth="1"/>
    <col min="14086" max="14086" width="18" style="11" customWidth="1"/>
    <col min="14087" max="14087" width="17" style="11" customWidth="1"/>
    <col min="14088" max="14088" width="0" style="11" hidden="1" customWidth="1"/>
    <col min="14089" max="14089" width="17.140625" style="11" customWidth="1"/>
    <col min="14090" max="14090" width="15.85546875" style="11" customWidth="1"/>
    <col min="14091" max="14091" width="0" style="11" hidden="1" customWidth="1"/>
    <col min="14092" max="14092" width="16.7109375" style="11" customWidth="1"/>
    <col min="14093" max="14093" width="19.140625" style="11" customWidth="1"/>
    <col min="14094" max="14096" width="0" style="11" hidden="1" customWidth="1"/>
    <col min="14097" max="14097" width="16" style="11" customWidth="1"/>
    <col min="14098" max="14098" width="13.85546875" style="11" customWidth="1"/>
    <col min="14099" max="14099" width="14.28515625" style="11" customWidth="1"/>
    <col min="14100" max="14100" width="0" style="11" hidden="1" customWidth="1"/>
    <col min="14101" max="14101" width="12.5703125" style="11" customWidth="1"/>
    <col min="14102" max="14102" width="14.28515625" style="11" customWidth="1"/>
    <col min="14103" max="14103" width="12" style="11" customWidth="1"/>
    <col min="14104" max="14104" width="7.85546875" style="11" customWidth="1"/>
    <col min="14105" max="14106" width="0" style="11" hidden="1" customWidth="1"/>
    <col min="14107" max="14107" width="15" style="11" customWidth="1"/>
    <col min="14108" max="14336" width="8.85546875" style="11"/>
    <col min="14337" max="14337" width="47.140625" style="11" customWidth="1"/>
    <col min="14338" max="14338" width="0" style="11" hidden="1" customWidth="1"/>
    <col min="14339" max="14339" width="17.140625" style="11" customWidth="1"/>
    <col min="14340" max="14341" width="0" style="11" hidden="1" customWidth="1"/>
    <col min="14342" max="14342" width="18" style="11" customWidth="1"/>
    <col min="14343" max="14343" width="17" style="11" customWidth="1"/>
    <col min="14344" max="14344" width="0" style="11" hidden="1" customWidth="1"/>
    <col min="14345" max="14345" width="17.140625" style="11" customWidth="1"/>
    <col min="14346" max="14346" width="15.85546875" style="11" customWidth="1"/>
    <col min="14347" max="14347" width="0" style="11" hidden="1" customWidth="1"/>
    <col min="14348" max="14348" width="16.7109375" style="11" customWidth="1"/>
    <col min="14349" max="14349" width="19.140625" style="11" customWidth="1"/>
    <col min="14350" max="14352" width="0" style="11" hidden="1" customWidth="1"/>
    <col min="14353" max="14353" width="16" style="11" customWidth="1"/>
    <col min="14354" max="14354" width="13.85546875" style="11" customWidth="1"/>
    <col min="14355" max="14355" width="14.28515625" style="11" customWidth="1"/>
    <col min="14356" max="14356" width="0" style="11" hidden="1" customWidth="1"/>
    <col min="14357" max="14357" width="12.5703125" style="11" customWidth="1"/>
    <col min="14358" max="14358" width="14.28515625" style="11" customWidth="1"/>
    <col min="14359" max="14359" width="12" style="11" customWidth="1"/>
    <col min="14360" max="14360" width="7.85546875" style="11" customWidth="1"/>
    <col min="14361" max="14362" width="0" style="11" hidden="1" customWidth="1"/>
    <col min="14363" max="14363" width="15" style="11" customWidth="1"/>
    <col min="14364" max="14592" width="8.85546875" style="11"/>
    <col min="14593" max="14593" width="47.140625" style="11" customWidth="1"/>
    <col min="14594" max="14594" width="0" style="11" hidden="1" customWidth="1"/>
    <col min="14595" max="14595" width="17.140625" style="11" customWidth="1"/>
    <col min="14596" max="14597" width="0" style="11" hidden="1" customWidth="1"/>
    <col min="14598" max="14598" width="18" style="11" customWidth="1"/>
    <col min="14599" max="14599" width="17" style="11" customWidth="1"/>
    <col min="14600" max="14600" width="0" style="11" hidden="1" customWidth="1"/>
    <col min="14601" max="14601" width="17.140625" style="11" customWidth="1"/>
    <col min="14602" max="14602" width="15.85546875" style="11" customWidth="1"/>
    <col min="14603" max="14603" width="0" style="11" hidden="1" customWidth="1"/>
    <col min="14604" max="14604" width="16.7109375" style="11" customWidth="1"/>
    <col min="14605" max="14605" width="19.140625" style="11" customWidth="1"/>
    <col min="14606" max="14608" width="0" style="11" hidden="1" customWidth="1"/>
    <col min="14609" max="14609" width="16" style="11" customWidth="1"/>
    <col min="14610" max="14610" width="13.85546875" style="11" customWidth="1"/>
    <col min="14611" max="14611" width="14.28515625" style="11" customWidth="1"/>
    <col min="14612" max="14612" width="0" style="11" hidden="1" customWidth="1"/>
    <col min="14613" max="14613" width="12.5703125" style="11" customWidth="1"/>
    <col min="14614" max="14614" width="14.28515625" style="11" customWidth="1"/>
    <col min="14615" max="14615" width="12" style="11" customWidth="1"/>
    <col min="14616" max="14616" width="7.85546875" style="11" customWidth="1"/>
    <col min="14617" max="14618" width="0" style="11" hidden="1" customWidth="1"/>
    <col min="14619" max="14619" width="15" style="11" customWidth="1"/>
    <col min="14620" max="14848" width="8.85546875" style="11"/>
    <col min="14849" max="14849" width="47.140625" style="11" customWidth="1"/>
    <col min="14850" max="14850" width="0" style="11" hidden="1" customWidth="1"/>
    <col min="14851" max="14851" width="17.140625" style="11" customWidth="1"/>
    <col min="14852" max="14853" width="0" style="11" hidden="1" customWidth="1"/>
    <col min="14854" max="14854" width="18" style="11" customWidth="1"/>
    <col min="14855" max="14855" width="17" style="11" customWidth="1"/>
    <col min="14856" max="14856" width="0" style="11" hidden="1" customWidth="1"/>
    <col min="14857" max="14857" width="17.140625" style="11" customWidth="1"/>
    <col min="14858" max="14858" width="15.85546875" style="11" customWidth="1"/>
    <col min="14859" max="14859" width="0" style="11" hidden="1" customWidth="1"/>
    <col min="14860" max="14860" width="16.7109375" style="11" customWidth="1"/>
    <col min="14861" max="14861" width="19.140625" style="11" customWidth="1"/>
    <col min="14862" max="14864" width="0" style="11" hidden="1" customWidth="1"/>
    <col min="14865" max="14865" width="16" style="11" customWidth="1"/>
    <col min="14866" max="14866" width="13.85546875" style="11" customWidth="1"/>
    <col min="14867" max="14867" width="14.28515625" style="11" customWidth="1"/>
    <col min="14868" max="14868" width="0" style="11" hidden="1" customWidth="1"/>
    <col min="14869" max="14869" width="12.5703125" style="11" customWidth="1"/>
    <col min="14870" max="14870" width="14.28515625" style="11" customWidth="1"/>
    <col min="14871" max="14871" width="12" style="11" customWidth="1"/>
    <col min="14872" max="14872" width="7.85546875" style="11" customWidth="1"/>
    <col min="14873" max="14874" width="0" style="11" hidden="1" customWidth="1"/>
    <col min="14875" max="14875" width="15" style="11" customWidth="1"/>
    <col min="14876" max="15104" width="8.85546875" style="11"/>
    <col min="15105" max="15105" width="47.140625" style="11" customWidth="1"/>
    <col min="15106" max="15106" width="0" style="11" hidden="1" customWidth="1"/>
    <col min="15107" max="15107" width="17.140625" style="11" customWidth="1"/>
    <col min="15108" max="15109" width="0" style="11" hidden="1" customWidth="1"/>
    <col min="15110" max="15110" width="18" style="11" customWidth="1"/>
    <col min="15111" max="15111" width="17" style="11" customWidth="1"/>
    <col min="15112" max="15112" width="0" style="11" hidden="1" customWidth="1"/>
    <col min="15113" max="15113" width="17.140625" style="11" customWidth="1"/>
    <col min="15114" max="15114" width="15.85546875" style="11" customWidth="1"/>
    <col min="15115" max="15115" width="0" style="11" hidden="1" customWidth="1"/>
    <col min="15116" max="15116" width="16.7109375" style="11" customWidth="1"/>
    <col min="15117" max="15117" width="19.140625" style="11" customWidth="1"/>
    <col min="15118" max="15120" width="0" style="11" hidden="1" customWidth="1"/>
    <col min="15121" max="15121" width="16" style="11" customWidth="1"/>
    <col min="15122" max="15122" width="13.85546875" style="11" customWidth="1"/>
    <col min="15123" max="15123" width="14.28515625" style="11" customWidth="1"/>
    <col min="15124" max="15124" width="0" style="11" hidden="1" customWidth="1"/>
    <col min="15125" max="15125" width="12.5703125" style="11" customWidth="1"/>
    <col min="15126" max="15126" width="14.28515625" style="11" customWidth="1"/>
    <col min="15127" max="15127" width="12" style="11" customWidth="1"/>
    <col min="15128" max="15128" width="7.85546875" style="11" customWidth="1"/>
    <col min="15129" max="15130" width="0" style="11" hidden="1" customWidth="1"/>
    <col min="15131" max="15131" width="15" style="11" customWidth="1"/>
    <col min="15132" max="15360" width="8.85546875" style="11"/>
    <col min="15361" max="15361" width="47.140625" style="11" customWidth="1"/>
    <col min="15362" max="15362" width="0" style="11" hidden="1" customWidth="1"/>
    <col min="15363" max="15363" width="17.140625" style="11" customWidth="1"/>
    <col min="15364" max="15365" width="0" style="11" hidden="1" customWidth="1"/>
    <col min="15366" max="15366" width="18" style="11" customWidth="1"/>
    <col min="15367" max="15367" width="17" style="11" customWidth="1"/>
    <col min="15368" max="15368" width="0" style="11" hidden="1" customWidth="1"/>
    <col min="15369" max="15369" width="17.140625" style="11" customWidth="1"/>
    <col min="15370" max="15370" width="15.85546875" style="11" customWidth="1"/>
    <col min="15371" max="15371" width="0" style="11" hidden="1" customWidth="1"/>
    <col min="15372" max="15372" width="16.7109375" style="11" customWidth="1"/>
    <col min="15373" max="15373" width="19.140625" style="11" customWidth="1"/>
    <col min="15374" max="15376" width="0" style="11" hidden="1" customWidth="1"/>
    <col min="15377" max="15377" width="16" style="11" customWidth="1"/>
    <col min="15378" max="15378" width="13.85546875" style="11" customWidth="1"/>
    <col min="15379" max="15379" width="14.28515625" style="11" customWidth="1"/>
    <col min="15380" max="15380" width="0" style="11" hidden="1" customWidth="1"/>
    <col min="15381" max="15381" width="12.5703125" style="11" customWidth="1"/>
    <col min="15382" max="15382" width="14.28515625" style="11" customWidth="1"/>
    <col min="15383" max="15383" width="12" style="11" customWidth="1"/>
    <col min="15384" max="15384" width="7.85546875" style="11" customWidth="1"/>
    <col min="15385" max="15386" width="0" style="11" hidden="1" customWidth="1"/>
    <col min="15387" max="15387" width="15" style="11" customWidth="1"/>
    <col min="15388" max="15616" width="8.85546875" style="11"/>
    <col min="15617" max="15617" width="47.140625" style="11" customWidth="1"/>
    <col min="15618" max="15618" width="0" style="11" hidden="1" customWidth="1"/>
    <col min="15619" max="15619" width="17.140625" style="11" customWidth="1"/>
    <col min="15620" max="15621" width="0" style="11" hidden="1" customWidth="1"/>
    <col min="15622" max="15622" width="18" style="11" customWidth="1"/>
    <col min="15623" max="15623" width="17" style="11" customWidth="1"/>
    <col min="15624" max="15624" width="0" style="11" hidden="1" customWidth="1"/>
    <col min="15625" max="15625" width="17.140625" style="11" customWidth="1"/>
    <col min="15626" max="15626" width="15.85546875" style="11" customWidth="1"/>
    <col min="15627" max="15627" width="0" style="11" hidden="1" customWidth="1"/>
    <col min="15628" max="15628" width="16.7109375" style="11" customWidth="1"/>
    <col min="15629" max="15629" width="19.140625" style="11" customWidth="1"/>
    <col min="15630" max="15632" width="0" style="11" hidden="1" customWidth="1"/>
    <col min="15633" max="15633" width="16" style="11" customWidth="1"/>
    <col min="15634" max="15634" width="13.85546875" style="11" customWidth="1"/>
    <col min="15635" max="15635" width="14.28515625" style="11" customWidth="1"/>
    <col min="15636" max="15636" width="0" style="11" hidden="1" customWidth="1"/>
    <col min="15637" max="15637" width="12.5703125" style="11" customWidth="1"/>
    <col min="15638" max="15638" width="14.28515625" style="11" customWidth="1"/>
    <col min="15639" max="15639" width="12" style="11" customWidth="1"/>
    <col min="15640" max="15640" width="7.85546875" style="11" customWidth="1"/>
    <col min="15641" max="15642" width="0" style="11" hidden="1" customWidth="1"/>
    <col min="15643" max="15643" width="15" style="11" customWidth="1"/>
    <col min="15644" max="15872" width="8.85546875" style="11"/>
    <col min="15873" max="15873" width="47.140625" style="11" customWidth="1"/>
    <col min="15874" max="15874" width="0" style="11" hidden="1" customWidth="1"/>
    <col min="15875" max="15875" width="17.140625" style="11" customWidth="1"/>
    <col min="15876" max="15877" width="0" style="11" hidden="1" customWidth="1"/>
    <col min="15878" max="15878" width="18" style="11" customWidth="1"/>
    <col min="15879" max="15879" width="17" style="11" customWidth="1"/>
    <col min="15880" max="15880" width="0" style="11" hidden="1" customWidth="1"/>
    <col min="15881" max="15881" width="17.140625" style="11" customWidth="1"/>
    <col min="15882" max="15882" width="15.85546875" style="11" customWidth="1"/>
    <col min="15883" max="15883" width="0" style="11" hidden="1" customWidth="1"/>
    <col min="15884" max="15884" width="16.7109375" style="11" customWidth="1"/>
    <col min="15885" max="15885" width="19.140625" style="11" customWidth="1"/>
    <col min="15886" max="15888" width="0" style="11" hidden="1" customWidth="1"/>
    <col min="15889" max="15889" width="16" style="11" customWidth="1"/>
    <col min="15890" max="15890" width="13.85546875" style="11" customWidth="1"/>
    <col min="15891" max="15891" width="14.28515625" style="11" customWidth="1"/>
    <col min="15892" max="15892" width="0" style="11" hidden="1" customWidth="1"/>
    <col min="15893" max="15893" width="12.5703125" style="11" customWidth="1"/>
    <col min="15894" max="15894" width="14.28515625" style="11" customWidth="1"/>
    <col min="15895" max="15895" width="12" style="11" customWidth="1"/>
    <col min="15896" max="15896" width="7.85546875" style="11" customWidth="1"/>
    <col min="15897" max="15898" width="0" style="11" hidden="1" customWidth="1"/>
    <col min="15899" max="15899" width="15" style="11" customWidth="1"/>
    <col min="15900" max="16128" width="8.85546875" style="11"/>
    <col min="16129" max="16129" width="47.140625" style="11" customWidth="1"/>
    <col min="16130" max="16130" width="0" style="11" hidden="1" customWidth="1"/>
    <col min="16131" max="16131" width="17.140625" style="11" customWidth="1"/>
    <col min="16132" max="16133" width="0" style="11" hidden="1" customWidth="1"/>
    <col min="16134" max="16134" width="18" style="11" customWidth="1"/>
    <col min="16135" max="16135" width="17" style="11" customWidth="1"/>
    <col min="16136" max="16136" width="0" style="11" hidden="1" customWidth="1"/>
    <col min="16137" max="16137" width="17.140625" style="11" customWidth="1"/>
    <col min="16138" max="16138" width="15.85546875" style="11" customWidth="1"/>
    <col min="16139" max="16139" width="0" style="11" hidden="1" customWidth="1"/>
    <col min="16140" max="16140" width="16.7109375" style="11" customWidth="1"/>
    <col min="16141" max="16141" width="19.140625" style="11" customWidth="1"/>
    <col min="16142" max="16144" width="0" style="11" hidden="1" customWidth="1"/>
    <col min="16145" max="16145" width="16" style="11" customWidth="1"/>
    <col min="16146" max="16146" width="13.85546875" style="11" customWidth="1"/>
    <col min="16147" max="16147" width="14.28515625" style="11" customWidth="1"/>
    <col min="16148" max="16148" width="0" style="11" hidden="1" customWidth="1"/>
    <col min="16149" max="16149" width="12.5703125" style="11" customWidth="1"/>
    <col min="16150" max="16150" width="14.28515625" style="11" customWidth="1"/>
    <col min="16151" max="16151" width="12" style="11" customWidth="1"/>
    <col min="16152" max="16152" width="7.85546875" style="11" customWidth="1"/>
    <col min="16153" max="16154" width="0" style="11" hidden="1" customWidth="1"/>
    <col min="16155" max="16155" width="15" style="11" customWidth="1"/>
    <col min="16156" max="16384" width="8.85546875" style="11"/>
  </cols>
  <sheetData>
    <row r="1" spans="1:26" ht="30.75" customHeight="1">
      <c r="A1" s="64" t="s">
        <v>42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24" customHeight="1">
      <c r="A2" s="68"/>
      <c r="B2" s="66" t="s">
        <v>43</v>
      </c>
      <c r="C2" s="66" t="s">
        <v>48</v>
      </c>
      <c r="D2" s="63" t="s">
        <v>0</v>
      </c>
      <c r="E2" s="12"/>
      <c r="F2" s="63" t="s">
        <v>49</v>
      </c>
      <c r="G2" s="63" t="s">
        <v>50</v>
      </c>
      <c r="H2" s="12"/>
      <c r="I2" s="66" t="s">
        <v>51</v>
      </c>
      <c r="J2" s="63" t="s">
        <v>44</v>
      </c>
      <c r="K2" s="63" t="s">
        <v>35</v>
      </c>
      <c r="L2" s="61" t="s">
        <v>45</v>
      </c>
      <c r="M2" s="61" t="s">
        <v>46</v>
      </c>
      <c r="N2" s="13"/>
      <c r="O2" s="13"/>
      <c r="P2" s="61" t="s">
        <v>31</v>
      </c>
      <c r="Q2" s="61" t="s">
        <v>47</v>
      </c>
      <c r="W2" s="15"/>
      <c r="X2" s="16"/>
    </row>
    <row r="3" spans="1:26" ht="55.5" customHeight="1">
      <c r="A3" s="68"/>
      <c r="B3" s="67"/>
      <c r="C3" s="67"/>
      <c r="D3" s="63"/>
      <c r="E3" s="12"/>
      <c r="F3" s="62"/>
      <c r="G3" s="62"/>
      <c r="H3" s="12" t="s">
        <v>36</v>
      </c>
      <c r="I3" s="67"/>
      <c r="J3" s="62"/>
      <c r="K3" s="62"/>
      <c r="L3" s="62"/>
      <c r="M3" s="62"/>
      <c r="N3" s="13" t="s">
        <v>33</v>
      </c>
      <c r="O3" s="18" t="s">
        <v>34</v>
      </c>
      <c r="P3" s="62"/>
      <c r="Q3" s="62"/>
      <c r="W3" s="19"/>
      <c r="X3" s="16"/>
    </row>
    <row r="4" spans="1:26" ht="20.25" customHeight="1">
      <c r="A4" s="20" t="s">
        <v>1</v>
      </c>
      <c r="B4" s="21">
        <f>B6+B19</f>
        <v>4492.8</v>
      </c>
      <c r="C4" s="21">
        <f t="shared" ref="C4:H4" si="0">C6+C19</f>
        <v>46010.80000000001</v>
      </c>
      <c r="D4" s="22">
        <f t="shared" si="0"/>
        <v>0</v>
      </c>
      <c r="E4" s="22"/>
      <c r="F4" s="22">
        <f t="shared" si="0"/>
        <v>47066</v>
      </c>
      <c r="G4" s="23">
        <f>G6+G19</f>
        <v>64724.5</v>
      </c>
      <c r="H4" s="21">
        <f t="shared" si="0"/>
        <v>8309.6</v>
      </c>
      <c r="I4" s="21">
        <f>I6+I19</f>
        <v>66307.599999999991</v>
      </c>
      <c r="J4" s="21">
        <f>I4/G4*100</f>
        <v>102.44590533723705</v>
      </c>
      <c r="K4" s="21">
        <f>I4/B4*100</f>
        <v>1475.8636039886037</v>
      </c>
      <c r="L4" s="24">
        <f>I4/C4*100</f>
        <v>144.1131212671807</v>
      </c>
      <c r="M4" s="21">
        <f>I4-G4</f>
        <v>1583.0999999999913</v>
      </c>
      <c r="N4" s="25">
        <f>N6+N19</f>
        <v>95779.6</v>
      </c>
      <c r="O4" s="26">
        <f>N4/G4*100</f>
        <v>147.98044017335013</v>
      </c>
      <c r="P4" s="21">
        <f>I4-B4</f>
        <v>61814.799999999988</v>
      </c>
      <c r="Q4" s="21">
        <f>I4-C4</f>
        <v>20296.799999999981</v>
      </c>
      <c r="X4" s="16"/>
    </row>
    <row r="5" spans="1:26" ht="18.75">
      <c r="A5" s="28" t="s">
        <v>2</v>
      </c>
      <c r="B5" s="29"/>
      <c r="C5" s="29"/>
      <c r="D5" s="30"/>
      <c r="E5" s="30"/>
      <c r="F5" s="31"/>
      <c r="G5" s="31"/>
      <c r="H5" s="29"/>
      <c r="I5" s="29"/>
      <c r="J5" s="21"/>
      <c r="K5" s="21"/>
      <c r="L5" s="24"/>
      <c r="M5" s="21">
        <f t="shared" ref="M5:M36" si="1">I5-G5</f>
        <v>0</v>
      </c>
      <c r="N5" s="25"/>
      <c r="O5" s="26"/>
      <c r="P5" s="21"/>
      <c r="Q5" s="21"/>
    </row>
    <row r="6" spans="1:26" ht="18.75" customHeight="1">
      <c r="A6" s="32" t="s">
        <v>3</v>
      </c>
      <c r="B6" s="33">
        <f>B7+B10+B12+B14+B16+B17+B15+B11+B8+B9</f>
        <v>3796.9</v>
      </c>
      <c r="C6" s="33">
        <f>C7+C10+C12+C14+C16+C17+C15+C11+C8+C9</f>
        <v>37944.400000000009</v>
      </c>
      <c r="D6" s="33">
        <f>D7+D10+D12+D14+D16+D17+D15+D11+D8+D9</f>
        <v>0</v>
      </c>
      <c r="E6" s="33"/>
      <c r="F6" s="33">
        <f>F7+F10+F12+F14+F16+F17+F15+F11+F8+F9+F18</f>
        <v>40400</v>
      </c>
      <c r="G6" s="33">
        <f>G7+G10+G12+G14+G16+G17+G15+G11+G8+G9+G18</f>
        <v>56063</v>
      </c>
      <c r="H6" s="33">
        <f>H7+H10+H12+H14+H16+H17+H15+H11+H8+H9</f>
        <v>6364.9000000000005</v>
      </c>
      <c r="I6" s="33">
        <f>I7+I10+I12+I14+I16+I17+I15+I11+I8+I9+I13</f>
        <v>57580.399999999994</v>
      </c>
      <c r="J6" s="21">
        <f t="shared" ref="J6:J36" si="2">I6/G6*100</f>
        <v>102.70659793446657</v>
      </c>
      <c r="K6" s="21">
        <f>I6/B6*100</f>
        <v>1516.5108377887223</v>
      </c>
      <c r="L6" s="24">
        <f>I6/C6*100</f>
        <v>151.74940175625383</v>
      </c>
      <c r="M6" s="21">
        <f>I6-G6</f>
        <v>1517.3999999999942</v>
      </c>
      <c r="N6" s="25">
        <f>N7+N10+N12+N14+N16+N17+N15+N11+N8</f>
        <v>74399.200000000012</v>
      </c>
      <c r="O6" s="26">
        <f>N6/G6*100</f>
        <v>132.70641956370514</v>
      </c>
      <c r="P6" s="21">
        <f>I6-B6</f>
        <v>53783.499999999993</v>
      </c>
      <c r="Q6" s="21">
        <f>I6-C6</f>
        <v>19635.999999999985</v>
      </c>
    </row>
    <row r="7" spans="1:26" ht="27" customHeight="1">
      <c r="A7" s="34" t="s">
        <v>4</v>
      </c>
      <c r="B7" s="1">
        <v>2193.3000000000002</v>
      </c>
      <c r="C7" s="1">
        <v>24139.8</v>
      </c>
      <c r="D7" s="2"/>
      <c r="E7" s="2"/>
      <c r="F7" s="1">
        <v>24500</v>
      </c>
      <c r="G7" s="1">
        <v>36100</v>
      </c>
      <c r="H7" s="1">
        <v>3223.3</v>
      </c>
      <c r="I7" s="1">
        <v>36252.199999999997</v>
      </c>
      <c r="J7" s="21">
        <f t="shared" si="2"/>
        <v>100.42160664819943</v>
      </c>
      <c r="K7" s="21">
        <f t="shared" ref="K7:K36" si="3">I7/B7*100</f>
        <v>1652.8609857292661</v>
      </c>
      <c r="L7" s="24">
        <f t="shared" ref="L7:L36" si="4">I7/C7*100</f>
        <v>150.17605779666775</v>
      </c>
      <c r="M7" s="21">
        <f t="shared" si="1"/>
        <v>152.19999999999709</v>
      </c>
      <c r="N7" s="35">
        <v>45630.8</v>
      </c>
      <c r="O7" s="26">
        <f>N7/G7*100</f>
        <v>126.401108033241</v>
      </c>
      <c r="P7" s="21">
        <f t="shared" ref="P7:P36" si="5">I7-B7</f>
        <v>34058.899999999994</v>
      </c>
      <c r="Q7" s="21">
        <f t="shared" ref="Q7:Q36" si="6">I7-C7</f>
        <v>12112.399999999998</v>
      </c>
    </row>
    <row r="8" spans="1:26" ht="20.25" customHeight="1">
      <c r="A8" s="34" t="s">
        <v>5</v>
      </c>
      <c r="B8" s="1">
        <v>286.39999999999998</v>
      </c>
      <c r="C8" s="1">
        <v>2111.4</v>
      </c>
      <c r="D8" s="2"/>
      <c r="E8" s="2"/>
      <c r="F8" s="1">
        <v>3610</v>
      </c>
      <c r="G8" s="1">
        <v>4300</v>
      </c>
      <c r="H8" s="1">
        <v>245.7</v>
      </c>
      <c r="I8" s="1">
        <v>4377.2</v>
      </c>
      <c r="J8" s="21">
        <f t="shared" si="2"/>
        <v>101.79534883720929</v>
      </c>
      <c r="K8" s="21">
        <f t="shared" si="3"/>
        <v>1528.3519553072626</v>
      </c>
      <c r="L8" s="24">
        <f t="shared" si="4"/>
        <v>207.31268352751729</v>
      </c>
      <c r="M8" s="21">
        <f t="shared" si="1"/>
        <v>77.199999999999818</v>
      </c>
      <c r="N8" s="35">
        <v>2716.2</v>
      </c>
      <c r="O8" s="26">
        <f>N8/G8*100</f>
        <v>63.167441860465111</v>
      </c>
      <c r="P8" s="21">
        <f t="shared" si="5"/>
        <v>4090.7999999999997</v>
      </c>
      <c r="Q8" s="21">
        <f t="shared" si="6"/>
        <v>2265.7999999999997</v>
      </c>
    </row>
    <row r="9" spans="1:26" ht="54" customHeight="1">
      <c r="A9" s="36" t="s">
        <v>6</v>
      </c>
      <c r="B9" s="1">
        <v>105.5</v>
      </c>
      <c r="C9" s="1">
        <v>909.9</v>
      </c>
      <c r="D9" s="2"/>
      <c r="E9" s="2"/>
      <c r="F9" s="1">
        <v>970</v>
      </c>
      <c r="G9" s="1">
        <v>1800</v>
      </c>
      <c r="H9" s="1"/>
      <c r="I9" s="1">
        <v>1922.7</v>
      </c>
      <c r="J9" s="21">
        <f t="shared" si="2"/>
        <v>106.81666666666668</v>
      </c>
      <c r="K9" s="21">
        <f t="shared" si="3"/>
        <v>1822.4644549763034</v>
      </c>
      <c r="L9" s="24">
        <f t="shared" si="4"/>
        <v>211.30893504780747</v>
      </c>
      <c r="M9" s="21">
        <f t="shared" si="1"/>
        <v>122.70000000000005</v>
      </c>
      <c r="N9" s="35"/>
      <c r="O9" s="26"/>
      <c r="P9" s="21">
        <f t="shared" si="5"/>
        <v>1817.2</v>
      </c>
      <c r="Q9" s="21">
        <f t="shared" si="6"/>
        <v>1012.8000000000001</v>
      </c>
    </row>
    <row r="10" spans="1:26" ht="51" customHeight="1">
      <c r="A10" s="36" t="s">
        <v>7</v>
      </c>
      <c r="B10" s="3">
        <v>405</v>
      </c>
      <c r="C10" s="3">
        <v>-81.599999999999994</v>
      </c>
      <c r="D10" s="4"/>
      <c r="E10" s="4"/>
      <c r="F10" s="3">
        <v>0</v>
      </c>
      <c r="G10" s="3">
        <v>0</v>
      </c>
      <c r="H10" s="3">
        <v>762.6</v>
      </c>
      <c r="I10" s="3">
        <v>0.3</v>
      </c>
      <c r="J10" s="21" t="e">
        <f t="shared" si="2"/>
        <v>#DIV/0!</v>
      </c>
      <c r="K10" s="21">
        <f t="shared" si="3"/>
        <v>7.407407407407407E-2</v>
      </c>
      <c r="L10" s="24">
        <f t="shared" si="4"/>
        <v>-0.36764705882352938</v>
      </c>
      <c r="M10" s="21">
        <f t="shared" si="1"/>
        <v>0.3</v>
      </c>
      <c r="N10" s="35">
        <v>4302.5</v>
      </c>
      <c r="O10" s="26" t="e">
        <f t="shared" ref="O10:O16" si="7">N10/G10*100</f>
        <v>#DIV/0!</v>
      </c>
      <c r="P10" s="21">
        <f t="shared" si="5"/>
        <v>-404.7</v>
      </c>
      <c r="Q10" s="21">
        <f t="shared" si="6"/>
        <v>81.899999999999991</v>
      </c>
    </row>
    <row r="11" spans="1:26" ht="33.75" customHeight="1">
      <c r="A11" s="36" t="s">
        <v>8</v>
      </c>
      <c r="B11" s="3">
        <v>0.2</v>
      </c>
      <c r="C11" s="3">
        <v>972.3</v>
      </c>
      <c r="D11" s="4"/>
      <c r="E11" s="4"/>
      <c r="F11" s="3">
        <v>1390</v>
      </c>
      <c r="G11" s="3">
        <v>1610</v>
      </c>
      <c r="H11" s="3">
        <v>165.1</v>
      </c>
      <c r="I11" s="3">
        <v>2104.5</v>
      </c>
      <c r="J11" s="21">
        <f t="shared" si="2"/>
        <v>130.71428571428572</v>
      </c>
      <c r="K11" s="21">
        <f t="shared" si="3"/>
        <v>1052250</v>
      </c>
      <c r="L11" s="24">
        <f t="shared" si="4"/>
        <v>216.4455414995372</v>
      </c>
      <c r="M11" s="21">
        <f t="shared" si="1"/>
        <v>494.5</v>
      </c>
      <c r="N11" s="35">
        <v>324.10000000000002</v>
      </c>
      <c r="O11" s="26">
        <f t="shared" si="7"/>
        <v>20.130434782608695</v>
      </c>
      <c r="P11" s="21">
        <f t="shared" si="5"/>
        <v>2104.3000000000002</v>
      </c>
      <c r="Q11" s="21">
        <f t="shared" si="6"/>
        <v>1132.2</v>
      </c>
    </row>
    <row r="12" spans="1:26" ht="25.5" customHeight="1">
      <c r="A12" s="36" t="s">
        <v>9</v>
      </c>
      <c r="B12" s="3">
        <v>147.30000000000001</v>
      </c>
      <c r="C12" s="3">
        <v>864.8</v>
      </c>
      <c r="D12" s="4"/>
      <c r="E12" s="4"/>
      <c r="F12" s="3">
        <v>840</v>
      </c>
      <c r="G12" s="3">
        <v>560</v>
      </c>
      <c r="H12" s="3">
        <v>110.1</v>
      </c>
      <c r="I12" s="3">
        <v>610.29999999999995</v>
      </c>
      <c r="J12" s="21">
        <f t="shared" si="2"/>
        <v>108.98214285714285</v>
      </c>
      <c r="K12" s="21">
        <f t="shared" si="3"/>
        <v>414.32450780719614</v>
      </c>
      <c r="L12" s="24">
        <f t="shared" si="4"/>
        <v>70.571230342275669</v>
      </c>
      <c r="M12" s="21">
        <f t="shared" si="1"/>
        <v>50.299999999999955</v>
      </c>
      <c r="N12" s="35">
        <v>2058</v>
      </c>
      <c r="O12" s="26">
        <f t="shared" si="7"/>
        <v>367.5</v>
      </c>
      <c r="P12" s="21">
        <f t="shared" si="5"/>
        <v>462.99999999999994</v>
      </c>
      <c r="Q12" s="21">
        <f t="shared" si="6"/>
        <v>-254.5</v>
      </c>
    </row>
    <row r="13" spans="1:26" ht="36.75" customHeight="1">
      <c r="A13" s="36" t="s">
        <v>38</v>
      </c>
      <c r="B13" s="3"/>
      <c r="C13" s="3">
        <v>0</v>
      </c>
      <c r="D13" s="4"/>
      <c r="E13" s="4"/>
      <c r="F13" s="3">
        <v>0</v>
      </c>
      <c r="G13" s="3">
        <v>0</v>
      </c>
      <c r="H13" s="3"/>
      <c r="I13" s="3">
        <v>184.8</v>
      </c>
      <c r="J13" s="21" t="e">
        <f t="shared" si="2"/>
        <v>#DIV/0!</v>
      </c>
      <c r="K13" s="21"/>
      <c r="L13" s="24" t="e">
        <f t="shared" si="4"/>
        <v>#DIV/0!</v>
      </c>
      <c r="M13" s="21">
        <f t="shared" si="1"/>
        <v>184.8</v>
      </c>
      <c r="N13" s="35"/>
      <c r="O13" s="26"/>
      <c r="P13" s="21"/>
      <c r="Q13" s="21">
        <f t="shared" si="6"/>
        <v>184.8</v>
      </c>
    </row>
    <row r="14" spans="1:26" ht="19.5">
      <c r="A14" s="34" t="s">
        <v>10</v>
      </c>
      <c r="B14" s="1">
        <v>54.7</v>
      </c>
      <c r="C14" s="1">
        <v>178.7</v>
      </c>
      <c r="D14" s="2"/>
      <c r="E14" s="2"/>
      <c r="F14" s="1">
        <v>490</v>
      </c>
      <c r="G14" s="1">
        <v>420</v>
      </c>
      <c r="H14" s="1">
        <v>1.7</v>
      </c>
      <c r="I14" s="1">
        <v>435.6</v>
      </c>
      <c r="J14" s="21">
        <f t="shared" si="2"/>
        <v>103.71428571428571</v>
      </c>
      <c r="K14" s="21">
        <f t="shared" si="3"/>
        <v>796.34369287020115</v>
      </c>
      <c r="L14" s="24">
        <f t="shared" si="4"/>
        <v>243.7604924454393</v>
      </c>
      <c r="M14" s="21">
        <f t="shared" si="1"/>
        <v>15.600000000000023</v>
      </c>
      <c r="N14" s="35">
        <v>1819.9</v>
      </c>
      <c r="O14" s="26">
        <f t="shared" si="7"/>
        <v>433.3095238095238</v>
      </c>
      <c r="P14" s="21">
        <f t="shared" si="5"/>
        <v>380.90000000000003</v>
      </c>
      <c r="Q14" s="21">
        <f t="shared" si="6"/>
        <v>256.90000000000003</v>
      </c>
    </row>
    <row r="15" spans="1:26" ht="19.5">
      <c r="A15" s="34" t="s">
        <v>11</v>
      </c>
      <c r="B15" s="1">
        <v>0</v>
      </c>
      <c r="C15" s="1">
        <v>2.2999999999999998</v>
      </c>
      <c r="D15" s="2"/>
      <c r="E15" s="2"/>
      <c r="F15" s="1">
        <v>100</v>
      </c>
      <c r="G15" s="1">
        <v>3</v>
      </c>
      <c r="H15" s="1">
        <v>0</v>
      </c>
      <c r="I15" s="1">
        <v>3</v>
      </c>
      <c r="J15" s="21">
        <f t="shared" si="2"/>
        <v>100</v>
      </c>
      <c r="K15" s="21" t="e">
        <f t="shared" si="3"/>
        <v>#DIV/0!</v>
      </c>
      <c r="L15" s="24">
        <f t="shared" si="4"/>
        <v>130.43478260869566</v>
      </c>
      <c r="M15" s="21">
        <f t="shared" si="1"/>
        <v>0</v>
      </c>
      <c r="N15" s="35">
        <v>379.1</v>
      </c>
      <c r="O15" s="26">
        <f t="shared" si="7"/>
        <v>12636.666666666668</v>
      </c>
      <c r="P15" s="21">
        <f t="shared" si="5"/>
        <v>3</v>
      </c>
      <c r="Q15" s="21">
        <f t="shared" si="6"/>
        <v>0.70000000000000018</v>
      </c>
    </row>
    <row r="16" spans="1:26" ht="19.5">
      <c r="A16" s="34" t="s">
        <v>12</v>
      </c>
      <c r="B16" s="1">
        <v>604.5</v>
      </c>
      <c r="C16" s="1">
        <v>8846.7999999999993</v>
      </c>
      <c r="D16" s="2"/>
      <c r="E16" s="2"/>
      <c r="F16" s="1">
        <v>8500</v>
      </c>
      <c r="G16" s="1">
        <v>11270</v>
      </c>
      <c r="H16" s="1">
        <v>1856.4</v>
      </c>
      <c r="I16" s="1">
        <v>11689.8</v>
      </c>
      <c r="J16" s="21">
        <f t="shared" si="2"/>
        <v>103.7249334516415</v>
      </c>
      <c r="K16" s="21">
        <f t="shared" si="3"/>
        <v>1933.7965260545905</v>
      </c>
      <c r="L16" s="24">
        <f t="shared" si="4"/>
        <v>132.13591355066239</v>
      </c>
      <c r="M16" s="21">
        <f t="shared" si="1"/>
        <v>419.79999999999927</v>
      </c>
      <c r="N16" s="35">
        <v>17168.400000000001</v>
      </c>
      <c r="O16" s="26">
        <f t="shared" si="7"/>
        <v>152.33717834960072</v>
      </c>
      <c r="P16" s="21">
        <f t="shared" si="5"/>
        <v>11085.3</v>
      </c>
      <c r="Q16" s="21">
        <f t="shared" si="6"/>
        <v>2843</v>
      </c>
    </row>
    <row r="17" spans="1:27" ht="32.25" customHeight="1">
      <c r="A17" s="36" t="s">
        <v>13</v>
      </c>
      <c r="B17" s="3">
        <v>0</v>
      </c>
      <c r="C17" s="3">
        <v>0</v>
      </c>
      <c r="D17" s="4"/>
      <c r="E17" s="4"/>
      <c r="F17" s="3">
        <v>0</v>
      </c>
      <c r="G17" s="3">
        <v>0</v>
      </c>
      <c r="H17" s="3">
        <v>0</v>
      </c>
      <c r="I17" s="3">
        <v>0</v>
      </c>
      <c r="J17" s="21" t="e">
        <f t="shared" si="2"/>
        <v>#DIV/0!</v>
      </c>
      <c r="K17" s="21" t="e">
        <f t="shared" si="3"/>
        <v>#DIV/0!</v>
      </c>
      <c r="L17" s="24" t="e">
        <f t="shared" si="4"/>
        <v>#DIV/0!</v>
      </c>
      <c r="M17" s="21">
        <f t="shared" si="1"/>
        <v>0</v>
      </c>
      <c r="N17" s="35">
        <v>0.2</v>
      </c>
      <c r="O17" s="26"/>
      <c r="P17" s="21">
        <f t="shared" si="5"/>
        <v>0</v>
      </c>
      <c r="Q17" s="21">
        <f t="shared" si="6"/>
        <v>0</v>
      </c>
    </row>
    <row r="18" spans="1:27" ht="32.25" customHeight="1">
      <c r="A18" s="36" t="s">
        <v>14</v>
      </c>
      <c r="B18" s="3">
        <v>0</v>
      </c>
      <c r="C18" s="3">
        <v>0</v>
      </c>
      <c r="D18" s="4"/>
      <c r="E18" s="4"/>
      <c r="F18" s="3">
        <v>0</v>
      </c>
      <c r="G18" s="3">
        <v>0</v>
      </c>
      <c r="H18" s="3"/>
      <c r="I18" s="3">
        <v>0</v>
      </c>
      <c r="J18" s="21" t="e">
        <f t="shared" si="2"/>
        <v>#DIV/0!</v>
      </c>
      <c r="K18" s="21" t="e">
        <f t="shared" si="3"/>
        <v>#DIV/0!</v>
      </c>
      <c r="L18" s="24" t="e">
        <f t="shared" si="4"/>
        <v>#DIV/0!</v>
      </c>
      <c r="M18" s="21">
        <f t="shared" si="1"/>
        <v>0</v>
      </c>
      <c r="N18" s="35"/>
      <c r="O18" s="26"/>
      <c r="P18" s="21">
        <f t="shared" si="5"/>
        <v>0</v>
      </c>
      <c r="Q18" s="21">
        <f t="shared" si="6"/>
        <v>0</v>
      </c>
    </row>
    <row r="19" spans="1:27" s="39" customFormat="1" ht="18" customHeight="1">
      <c r="A19" s="37" t="s">
        <v>15</v>
      </c>
      <c r="B19" s="38">
        <f>B20+B22+B23+B26+B27+B28+B29+B21</f>
        <v>695.90000000000009</v>
      </c>
      <c r="C19" s="38">
        <f>C20+C22+C23+C26+C27+C28+C29+C21</f>
        <v>8066.4</v>
      </c>
      <c r="D19" s="22">
        <f>D20+D22+D23+D26+D27+D28+D29</f>
        <v>0</v>
      </c>
      <c r="E19" s="22"/>
      <c r="F19" s="22">
        <f>F20+F22+F23+F26+F27+F28+F29+F21</f>
        <v>6666</v>
      </c>
      <c r="G19" s="22">
        <f>G20+G22+G23+G26+G27+G28+G29+G21</f>
        <v>8661.5</v>
      </c>
      <c r="H19" s="38">
        <f>H20+H22+H23+H26+H27+H28+H29+H21</f>
        <v>1944.6999999999998</v>
      </c>
      <c r="I19" s="38">
        <f>I20+I22+I23+I26+I27+I28+I29+I21</f>
        <v>8727.1999999999989</v>
      </c>
      <c r="J19" s="21">
        <f t="shared" si="2"/>
        <v>100.75852912313108</v>
      </c>
      <c r="K19" s="21">
        <f t="shared" si="3"/>
        <v>1254.0882310676818</v>
      </c>
      <c r="L19" s="24">
        <f t="shared" si="4"/>
        <v>108.19200634731725</v>
      </c>
      <c r="M19" s="21">
        <f t="shared" si="1"/>
        <v>65.699999999998909</v>
      </c>
      <c r="N19" s="25">
        <f>N20+N22+N23+N26+N27+N28+N29</f>
        <v>21380.400000000001</v>
      </c>
      <c r="O19" s="26">
        <f>N19/G19*100</f>
        <v>246.84408012468975</v>
      </c>
      <c r="P19" s="21">
        <f t="shared" si="5"/>
        <v>8031.2999999999993</v>
      </c>
      <c r="Q19" s="21">
        <f t="shared" si="6"/>
        <v>660.79999999999927</v>
      </c>
      <c r="R19" s="14"/>
      <c r="S19" s="11"/>
      <c r="T19" s="11"/>
      <c r="U19" s="11"/>
      <c r="V19" s="11"/>
      <c r="W19" s="27"/>
      <c r="X19" s="11"/>
      <c r="Y19" s="17"/>
      <c r="Z19" s="17"/>
      <c r="AA19" s="11"/>
    </row>
    <row r="20" spans="1:27" ht="19.5">
      <c r="A20" s="34" t="s">
        <v>16</v>
      </c>
      <c r="B20" s="1">
        <v>13.4</v>
      </c>
      <c r="C20" s="1">
        <v>563.5</v>
      </c>
      <c r="D20" s="5"/>
      <c r="E20" s="5"/>
      <c r="F20" s="1">
        <v>249</v>
      </c>
      <c r="G20" s="1">
        <v>1406</v>
      </c>
      <c r="H20" s="1">
        <v>268.60000000000002</v>
      </c>
      <c r="I20" s="1">
        <v>1430.1</v>
      </c>
      <c r="J20" s="21">
        <f t="shared" si="2"/>
        <v>101.71408250355618</v>
      </c>
      <c r="K20" s="21">
        <f t="shared" si="3"/>
        <v>10672.38805970149</v>
      </c>
      <c r="L20" s="24">
        <f t="shared" si="4"/>
        <v>253.78881987577637</v>
      </c>
      <c r="M20" s="21">
        <f t="shared" si="1"/>
        <v>24.099999999999909</v>
      </c>
      <c r="N20" s="35">
        <v>1088.2</v>
      </c>
      <c r="O20" s="26">
        <f>N20/G20*100</f>
        <v>77.3968705547653</v>
      </c>
      <c r="P20" s="21">
        <f t="shared" si="5"/>
        <v>1416.6999999999998</v>
      </c>
      <c r="Q20" s="21">
        <f t="shared" si="6"/>
        <v>866.59999999999991</v>
      </c>
    </row>
    <row r="21" spans="1:27" ht="90.75" customHeight="1">
      <c r="A21" s="36" t="s">
        <v>37</v>
      </c>
      <c r="B21" s="1">
        <v>0</v>
      </c>
      <c r="C21" s="1">
        <v>0</v>
      </c>
      <c r="D21" s="5"/>
      <c r="E21" s="5"/>
      <c r="F21" s="1">
        <v>0</v>
      </c>
      <c r="G21" s="1">
        <v>0</v>
      </c>
      <c r="H21" s="1"/>
      <c r="I21" s="1">
        <v>0</v>
      </c>
      <c r="J21" s="21" t="e">
        <f t="shared" si="2"/>
        <v>#DIV/0!</v>
      </c>
      <c r="K21" s="21" t="e">
        <f t="shared" si="3"/>
        <v>#DIV/0!</v>
      </c>
      <c r="L21" s="24" t="e">
        <f t="shared" si="4"/>
        <v>#DIV/0!</v>
      </c>
      <c r="M21" s="21">
        <f t="shared" si="1"/>
        <v>0</v>
      </c>
      <c r="N21" s="35"/>
      <c r="O21" s="26"/>
      <c r="P21" s="21">
        <f t="shared" si="5"/>
        <v>0</v>
      </c>
      <c r="Q21" s="21">
        <f t="shared" si="6"/>
        <v>0</v>
      </c>
    </row>
    <row r="22" spans="1:27" ht="72.599999999999994" customHeight="1">
      <c r="A22" s="36" t="s">
        <v>17</v>
      </c>
      <c r="B22" s="3">
        <v>72.400000000000006</v>
      </c>
      <c r="C22" s="3">
        <v>2000.7</v>
      </c>
      <c r="D22" s="6"/>
      <c r="E22" s="6"/>
      <c r="F22" s="3">
        <v>1867</v>
      </c>
      <c r="G22" s="3">
        <v>2090</v>
      </c>
      <c r="H22" s="3">
        <v>770.1</v>
      </c>
      <c r="I22" s="3">
        <v>2096.6999999999998</v>
      </c>
      <c r="J22" s="21">
        <f t="shared" si="2"/>
        <v>100.32057416267941</v>
      </c>
      <c r="K22" s="21">
        <f t="shared" si="3"/>
        <v>2895.9944751381213</v>
      </c>
      <c r="L22" s="24">
        <f t="shared" si="4"/>
        <v>104.79832058779425</v>
      </c>
      <c r="M22" s="21">
        <f t="shared" si="1"/>
        <v>6.6999999999998181</v>
      </c>
      <c r="N22" s="35">
        <v>9307.7999999999993</v>
      </c>
      <c r="O22" s="26">
        <f>N22/G22*100</f>
        <v>445.3492822966507</v>
      </c>
      <c r="P22" s="21">
        <f t="shared" si="5"/>
        <v>2024.2999999999997</v>
      </c>
      <c r="Q22" s="21">
        <f t="shared" si="6"/>
        <v>95.999999999999773</v>
      </c>
    </row>
    <row r="23" spans="1:27" ht="52.15" customHeight="1">
      <c r="A23" s="40" t="s">
        <v>18</v>
      </c>
      <c r="B23" s="7">
        <f>B24+B25</f>
        <v>0</v>
      </c>
      <c r="C23" s="7">
        <f>C24+C25</f>
        <v>142.9</v>
      </c>
      <c r="D23" s="8">
        <f>D24+D25</f>
        <v>0</v>
      </c>
      <c r="E23" s="8"/>
      <c r="F23" s="8">
        <f>F24+F25</f>
        <v>120</v>
      </c>
      <c r="G23" s="8">
        <f>G24+G25</f>
        <v>96.9</v>
      </c>
      <c r="H23" s="7">
        <f>H24+H25</f>
        <v>8.3000000000000007</v>
      </c>
      <c r="I23" s="7">
        <f>I24+I25</f>
        <v>97.7</v>
      </c>
      <c r="J23" s="21">
        <f t="shared" si="2"/>
        <v>100.82559339525284</v>
      </c>
      <c r="K23" s="21" t="e">
        <f t="shared" si="3"/>
        <v>#DIV/0!</v>
      </c>
      <c r="L23" s="24">
        <f t="shared" si="4"/>
        <v>68.369489153254023</v>
      </c>
      <c r="M23" s="21">
        <f t="shared" si="1"/>
        <v>0.79999999999999716</v>
      </c>
      <c r="N23" s="25">
        <v>213.8</v>
      </c>
      <c r="O23" s="26">
        <f>N23/G23*100</f>
        <v>220.63983488132095</v>
      </c>
      <c r="P23" s="21">
        <f t="shared" si="5"/>
        <v>97.7</v>
      </c>
      <c r="Q23" s="21">
        <f t="shared" si="6"/>
        <v>-45.2</v>
      </c>
    </row>
    <row r="24" spans="1:27" ht="20.25" customHeight="1">
      <c r="A24" s="41" t="s">
        <v>19</v>
      </c>
      <c r="B24" s="3">
        <v>0</v>
      </c>
      <c r="C24" s="3">
        <v>142.9</v>
      </c>
      <c r="D24" s="6"/>
      <c r="E24" s="6"/>
      <c r="F24" s="3">
        <v>120</v>
      </c>
      <c r="G24" s="3">
        <v>96.9</v>
      </c>
      <c r="H24" s="3">
        <v>8.3000000000000007</v>
      </c>
      <c r="I24" s="3">
        <v>97.7</v>
      </c>
      <c r="J24" s="21">
        <f t="shared" si="2"/>
        <v>100.82559339525284</v>
      </c>
      <c r="K24" s="21" t="e">
        <f t="shared" si="3"/>
        <v>#DIV/0!</v>
      </c>
      <c r="L24" s="24">
        <f t="shared" si="4"/>
        <v>68.369489153254023</v>
      </c>
      <c r="M24" s="21">
        <f t="shared" si="1"/>
        <v>0.79999999999999716</v>
      </c>
      <c r="N24" s="35">
        <v>213.8</v>
      </c>
      <c r="O24" s="26">
        <f>N24/G24*100</f>
        <v>220.63983488132095</v>
      </c>
      <c r="P24" s="21">
        <f t="shared" si="5"/>
        <v>97.7</v>
      </c>
      <c r="Q24" s="21">
        <f t="shared" si="6"/>
        <v>-45.2</v>
      </c>
    </row>
    <row r="25" spans="1:27" ht="34.5" customHeight="1">
      <c r="A25" s="41" t="s">
        <v>20</v>
      </c>
      <c r="B25" s="3">
        <v>0</v>
      </c>
      <c r="C25" s="3"/>
      <c r="D25" s="6"/>
      <c r="E25" s="6"/>
      <c r="F25" s="3">
        <v>0</v>
      </c>
      <c r="G25" s="3">
        <v>0</v>
      </c>
      <c r="H25" s="3">
        <v>0</v>
      </c>
      <c r="I25" s="3"/>
      <c r="J25" s="21" t="e">
        <f t="shared" si="2"/>
        <v>#DIV/0!</v>
      </c>
      <c r="K25" s="21" t="e">
        <f t="shared" si="3"/>
        <v>#DIV/0!</v>
      </c>
      <c r="L25" s="24" t="e">
        <f t="shared" si="4"/>
        <v>#DIV/0!</v>
      </c>
      <c r="M25" s="21">
        <f t="shared" si="1"/>
        <v>0</v>
      </c>
      <c r="N25" s="35">
        <v>0</v>
      </c>
      <c r="O25" s="26"/>
      <c r="P25" s="21">
        <f t="shared" si="5"/>
        <v>0</v>
      </c>
      <c r="Q25" s="21">
        <f t="shared" si="6"/>
        <v>0</v>
      </c>
    </row>
    <row r="26" spans="1:27" ht="19.5">
      <c r="A26" s="34" t="s">
        <v>21</v>
      </c>
      <c r="B26" s="1">
        <v>4.4000000000000004</v>
      </c>
      <c r="C26" s="1">
        <v>39.5</v>
      </c>
      <c r="D26" s="5"/>
      <c r="E26" s="5"/>
      <c r="F26" s="1">
        <v>50</v>
      </c>
      <c r="G26" s="1">
        <v>47</v>
      </c>
      <c r="H26" s="1">
        <v>45.6</v>
      </c>
      <c r="I26" s="1">
        <v>47</v>
      </c>
      <c r="J26" s="21">
        <f t="shared" si="2"/>
        <v>100</v>
      </c>
      <c r="K26" s="21">
        <f t="shared" si="3"/>
        <v>1068.1818181818182</v>
      </c>
      <c r="L26" s="24">
        <f t="shared" si="4"/>
        <v>118.98734177215189</v>
      </c>
      <c r="M26" s="21">
        <f t="shared" si="1"/>
        <v>0</v>
      </c>
      <c r="N26" s="35">
        <v>181.5</v>
      </c>
      <c r="O26" s="26">
        <f>N26/G26*100</f>
        <v>386.17021276595744</v>
      </c>
      <c r="P26" s="21">
        <f t="shared" si="5"/>
        <v>42.6</v>
      </c>
      <c r="Q26" s="21">
        <f t="shared" si="6"/>
        <v>7.5</v>
      </c>
    </row>
    <row r="27" spans="1:27" ht="31.5" customHeight="1">
      <c r="A27" s="36" t="s">
        <v>22</v>
      </c>
      <c r="B27" s="3">
        <v>0</v>
      </c>
      <c r="C27" s="3">
        <v>813.6</v>
      </c>
      <c r="D27" s="6"/>
      <c r="E27" s="6"/>
      <c r="F27" s="3">
        <v>460</v>
      </c>
      <c r="G27" s="3">
        <v>276</v>
      </c>
      <c r="H27" s="3">
        <v>369.2</v>
      </c>
      <c r="I27" s="3">
        <v>276.7</v>
      </c>
      <c r="J27" s="21">
        <f t="shared" si="2"/>
        <v>100.25362318840578</v>
      </c>
      <c r="K27" s="21" t="e">
        <f t="shared" si="3"/>
        <v>#DIV/0!</v>
      </c>
      <c r="L27" s="24">
        <f t="shared" si="4"/>
        <v>34.009341199606688</v>
      </c>
      <c r="M27" s="21">
        <f t="shared" si="1"/>
        <v>0.69999999999998863</v>
      </c>
      <c r="N27" s="35">
        <v>2192.1</v>
      </c>
      <c r="O27" s="26">
        <f>N27/G27*100</f>
        <v>794.23913043478262</v>
      </c>
      <c r="P27" s="21">
        <f t="shared" si="5"/>
        <v>276.7</v>
      </c>
      <c r="Q27" s="21">
        <f t="shared" si="6"/>
        <v>-536.90000000000009</v>
      </c>
    </row>
    <row r="28" spans="1:27" ht="38.450000000000003" customHeight="1">
      <c r="A28" s="36" t="s">
        <v>23</v>
      </c>
      <c r="B28" s="3">
        <v>27.1</v>
      </c>
      <c r="C28" s="3">
        <v>82.1</v>
      </c>
      <c r="D28" s="6"/>
      <c r="E28" s="6"/>
      <c r="F28" s="3">
        <v>0</v>
      </c>
      <c r="G28" s="3">
        <v>245.6</v>
      </c>
      <c r="H28" s="3">
        <v>0</v>
      </c>
      <c r="I28" s="3">
        <v>208.8</v>
      </c>
      <c r="J28" s="21">
        <f t="shared" si="2"/>
        <v>85.016286644951151</v>
      </c>
      <c r="K28" s="21">
        <f t="shared" si="3"/>
        <v>770.47970479704804</v>
      </c>
      <c r="L28" s="24">
        <f t="shared" si="4"/>
        <v>254.32399512789283</v>
      </c>
      <c r="M28" s="21">
        <f t="shared" si="1"/>
        <v>-36.799999999999983</v>
      </c>
      <c r="N28" s="35">
        <v>15</v>
      </c>
      <c r="O28" s="26">
        <f>N28/G28*100</f>
        <v>6.107491856677524</v>
      </c>
      <c r="P28" s="21">
        <f t="shared" si="5"/>
        <v>181.70000000000002</v>
      </c>
      <c r="Q28" s="21">
        <f t="shared" si="6"/>
        <v>126.70000000000002</v>
      </c>
    </row>
    <row r="29" spans="1:27" ht="36" customHeight="1">
      <c r="A29" s="42" t="s">
        <v>24</v>
      </c>
      <c r="B29" s="3">
        <v>578.6</v>
      </c>
      <c r="C29" s="3">
        <v>4424.1000000000004</v>
      </c>
      <c r="D29" s="6"/>
      <c r="E29" s="6"/>
      <c r="F29" s="3">
        <v>3920</v>
      </c>
      <c r="G29" s="3">
        <v>4500</v>
      </c>
      <c r="H29" s="3">
        <v>482.9</v>
      </c>
      <c r="I29" s="3">
        <v>4570.2</v>
      </c>
      <c r="J29" s="21">
        <f t="shared" si="2"/>
        <v>101.56</v>
      </c>
      <c r="K29" s="21">
        <f t="shared" si="3"/>
        <v>789.87210508123042</v>
      </c>
      <c r="L29" s="24">
        <f t="shared" si="4"/>
        <v>103.30236658303382</v>
      </c>
      <c r="M29" s="21">
        <f t="shared" si="1"/>
        <v>70.199999999999818</v>
      </c>
      <c r="N29" s="35">
        <v>8382</v>
      </c>
      <c r="O29" s="26">
        <f>N29/G29*100</f>
        <v>186.26666666666668</v>
      </c>
      <c r="P29" s="21">
        <f t="shared" si="5"/>
        <v>3991.6</v>
      </c>
      <c r="Q29" s="21">
        <f t="shared" si="6"/>
        <v>146.09999999999945</v>
      </c>
    </row>
    <row r="30" spans="1:27" ht="29.25" customHeight="1">
      <c r="A30" s="43" t="s">
        <v>25</v>
      </c>
      <c r="B30" s="3">
        <f>B32+B33+B34+B35+B36</f>
        <v>5503.8000000000011</v>
      </c>
      <c r="C30" s="69">
        <f>C32+C33+C34+C35+C36</f>
        <v>132126.5</v>
      </c>
      <c r="D30" s="3">
        <f>D32+D33+D34+D35+D36</f>
        <v>0</v>
      </c>
      <c r="E30" s="3">
        <f>E32+E33+E34+E35+E36</f>
        <v>0</v>
      </c>
      <c r="F30" s="3">
        <v>158912.1</v>
      </c>
      <c r="G30" s="3">
        <v>158912.1</v>
      </c>
      <c r="H30" s="3">
        <v>158912.1</v>
      </c>
      <c r="I30" s="3">
        <v>158912.1</v>
      </c>
      <c r="J30" s="21">
        <f t="shared" si="2"/>
        <v>100</v>
      </c>
      <c r="K30" s="21">
        <f t="shared" si="3"/>
        <v>2887.316036193175</v>
      </c>
      <c r="L30" s="24">
        <f t="shared" si="4"/>
        <v>120.27269321445738</v>
      </c>
      <c r="M30" s="21">
        <f t="shared" si="1"/>
        <v>0</v>
      </c>
      <c r="N30" s="44"/>
      <c r="O30" s="26"/>
      <c r="P30" s="21">
        <f t="shared" si="5"/>
        <v>153408.30000000002</v>
      </c>
      <c r="Q30" s="21">
        <f t="shared" si="6"/>
        <v>26785.600000000006</v>
      </c>
    </row>
    <row r="31" spans="1:27" ht="17.25" customHeight="1">
      <c r="A31" s="45" t="s">
        <v>2</v>
      </c>
      <c r="B31" s="3"/>
      <c r="C31" s="3">
        <v>0</v>
      </c>
      <c r="D31" s="6"/>
      <c r="E31" s="6"/>
      <c r="F31" s="3"/>
      <c r="G31" s="3"/>
      <c r="H31" s="3"/>
      <c r="I31" s="3">
        <v>0</v>
      </c>
      <c r="J31" s="21" t="e">
        <f t="shared" si="2"/>
        <v>#DIV/0!</v>
      </c>
      <c r="K31" s="21"/>
      <c r="L31" s="24"/>
      <c r="M31" s="21">
        <f t="shared" si="1"/>
        <v>0</v>
      </c>
      <c r="N31" s="44"/>
      <c r="O31" s="26"/>
      <c r="P31" s="21"/>
      <c r="Q31" s="21"/>
    </row>
    <row r="32" spans="1:27" ht="17.25" customHeight="1">
      <c r="A32" s="45" t="s">
        <v>26</v>
      </c>
      <c r="B32" s="3">
        <v>4353</v>
      </c>
      <c r="C32" s="3">
        <v>53953</v>
      </c>
      <c r="D32" s="6"/>
      <c r="E32" s="6"/>
      <c r="F32" s="3">
        <v>51472</v>
      </c>
      <c r="G32" s="3">
        <v>51472</v>
      </c>
      <c r="H32" s="3">
        <v>4618</v>
      </c>
      <c r="I32" s="3">
        <v>51472</v>
      </c>
      <c r="J32" s="21">
        <f t="shared" si="2"/>
        <v>100</v>
      </c>
      <c r="K32" s="21">
        <f t="shared" si="3"/>
        <v>1182.4488858258671</v>
      </c>
      <c r="L32" s="24">
        <f t="shared" si="4"/>
        <v>95.401553203714343</v>
      </c>
      <c r="M32" s="21">
        <f t="shared" si="1"/>
        <v>0</v>
      </c>
      <c r="N32" s="44"/>
      <c r="O32" s="26"/>
      <c r="P32" s="21">
        <f t="shared" si="5"/>
        <v>47119</v>
      </c>
      <c r="Q32" s="21">
        <f t="shared" si="6"/>
        <v>-2481</v>
      </c>
    </row>
    <row r="33" spans="1:17" ht="17.25" customHeight="1">
      <c r="A33" s="45" t="s">
        <v>27</v>
      </c>
      <c r="B33" s="3">
        <v>0</v>
      </c>
      <c r="C33" s="3">
        <v>5152.8999999999996</v>
      </c>
      <c r="D33" s="6"/>
      <c r="E33" s="6"/>
      <c r="F33" s="3">
        <v>22680.6</v>
      </c>
      <c r="G33" s="3">
        <v>22680.6</v>
      </c>
      <c r="H33" s="3">
        <v>0</v>
      </c>
      <c r="I33" s="3">
        <v>22680.6</v>
      </c>
      <c r="J33" s="21">
        <f t="shared" si="2"/>
        <v>100</v>
      </c>
      <c r="K33" s="21" t="e">
        <f t="shared" si="3"/>
        <v>#DIV/0!</v>
      </c>
      <c r="L33" s="24">
        <f t="shared" si="4"/>
        <v>440.15214733451069</v>
      </c>
      <c r="M33" s="21">
        <f t="shared" si="1"/>
        <v>0</v>
      </c>
      <c r="N33" s="44"/>
      <c r="O33" s="26"/>
      <c r="P33" s="21">
        <f t="shared" si="5"/>
        <v>22680.6</v>
      </c>
      <c r="Q33" s="21">
        <f t="shared" si="6"/>
        <v>17527.699999999997</v>
      </c>
    </row>
    <row r="34" spans="1:17" ht="17.25" customHeight="1">
      <c r="A34" s="45" t="s">
        <v>28</v>
      </c>
      <c r="B34" s="3">
        <v>5963.7</v>
      </c>
      <c r="C34" s="3">
        <v>69864.5</v>
      </c>
      <c r="D34" s="6"/>
      <c r="E34" s="6"/>
      <c r="F34" s="3">
        <v>80685.899999999994</v>
      </c>
      <c r="G34" s="3">
        <v>80685.899999999994</v>
      </c>
      <c r="H34" s="3">
        <v>12667.5</v>
      </c>
      <c r="I34" s="3">
        <v>80685.899999999994</v>
      </c>
      <c r="J34" s="21">
        <f t="shared" si="2"/>
        <v>100</v>
      </c>
      <c r="K34" s="21">
        <f t="shared" si="3"/>
        <v>1352.9503496151717</v>
      </c>
      <c r="L34" s="24">
        <f t="shared" si="4"/>
        <v>115.48912537841105</v>
      </c>
      <c r="M34" s="21">
        <f t="shared" si="1"/>
        <v>0</v>
      </c>
      <c r="N34" s="44"/>
      <c r="O34" s="26"/>
      <c r="P34" s="21">
        <f t="shared" si="5"/>
        <v>74722.2</v>
      </c>
      <c r="Q34" s="21">
        <f t="shared" si="6"/>
        <v>10821.399999999994</v>
      </c>
    </row>
    <row r="35" spans="1:17" ht="22.5" customHeight="1">
      <c r="A35" s="45" t="s">
        <v>29</v>
      </c>
      <c r="B35" s="3">
        <v>0</v>
      </c>
      <c r="C35" s="3">
        <v>3392.9</v>
      </c>
      <c r="D35" s="6"/>
      <c r="E35" s="6"/>
      <c r="F35" s="3">
        <v>4054.4</v>
      </c>
      <c r="G35" s="3">
        <v>4054.4</v>
      </c>
      <c r="H35" s="3">
        <v>0</v>
      </c>
      <c r="I35" s="3">
        <v>4054.4</v>
      </c>
      <c r="J35" s="21">
        <f t="shared" si="2"/>
        <v>100</v>
      </c>
      <c r="K35" s="21" t="e">
        <f t="shared" si="3"/>
        <v>#DIV/0!</v>
      </c>
      <c r="L35" s="24">
        <f t="shared" si="4"/>
        <v>119.4965958324737</v>
      </c>
      <c r="M35" s="21">
        <f t="shared" si="1"/>
        <v>0</v>
      </c>
      <c r="N35" s="44"/>
      <c r="O35" s="26"/>
      <c r="P35" s="21">
        <f t="shared" si="5"/>
        <v>4054.4</v>
      </c>
      <c r="Q35" s="21">
        <f t="shared" si="6"/>
        <v>661.5</v>
      </c>
    </row>
    <row r="36" spans="1:17" ht="19.5">
      <c r="A36" s="46" t="s">
        <v>30</v>
      </c>
      <c r="B36" s="9">
        <v>-4812.8999999999996</v>
      </c>
      <c r="C36" s="9">
        <v>-236.8</v>
      </c>
      <c r="D36" s="9"/>
      <c r="E36" s="9"/>
      <c r="F36" s="9">
        <v>0</v>
      </c>
      <c r="G36" s="9">
        <v>0</v>
      </c>
      <c r="H36" s="9">
        <v>-4933.7</v>
      </c>
      <c r="I36" s="9">
        <v>-320.5</v>
      </c>
      <c r="J36" s="21" t="e">
        <f t="shared" si="2"/>
        <v>#DIV/0!</v>
      </c>
      <c r="K36" s="21">
        <f t="shared" si="3"/>
        <v>6.6591867688919368</v>
      </c>
      <c r="L36" s="24">
        <f t="shared" si="4"/>
        <v>135.34628378378378</v>
      </c>
      <c r="M36" s="21">
        <f t="shared" si="1"/>
        <v>-320.5</v>
      </c>
      <c r="N36" s="47"/>
      <c r="O36" s="47"/>
      <c r="P36" s="21">
        <f t="shared" si="5"/>
        <v>4492.3999999999996</v>
      </c>
      <c r="Q36" s="21">
        <f t="shared" si="6"/>
        <v>-83.699999999999989</v>
      </c>
    </row>
    <row r="37" spans="1:17" ht="22.5" customHeight="1">
      <c r="A37" s="48" t="s">
        <v>32</v>
      </c>
      <c r="B37" s="49">
        <f>B30+B4</f>
        <v>9996.6000000000022</v>
      </c>
      <c r="C37" s="49">
        <f t="shared" ref="C37:Q37" si="8">C30+C4</f>
        <v>178137.30000000002</v>
      </c>
      <c r="D37" s="49">
        <f t="shared" si="8"/>
        <v>0</v>
      </c>
      <c r="E37" s="49">
        <f t="shared" si="8"/>
        <v>0</v>
      </c>
      <c r="F37" s="49">
        <f t="shared" si="8"/>
        <v>205978.1</v>
      </c>
      <c r="G37" s="49">
        <f t="shared" si="8"/>
        <v>223636.6</v>
      </c>
      <c r="H37" s="49">
        <f t="shared" si="8"/>
        <v>167221.70000000001</v>
      </c>
      <c r="I37" s="49">
        <f t="shared" si="8"/>
        <v>225219.7</v>
      </c>
      <c r="J37" s="49">
        <f t="shared" si="8"/>
        <v>202.44590533723704</v>
      </c>
      <c r="K37" s="49">
        <f t="shared" si="8"/>
        <v>4363.1796401817792</v>
      </c>
      <c r="L37" s="49">
        <f t="shared" si="8"/>
        <v>264.38581448163808</v>
      </c>
      <c r="M37" s="49">
        <f t="shared" si="8"/>
        <v>1583.0999999999913</v>
      </c>
      <c r="N37" s="49">
        <f t="shared" si="8"/>
        <v>95779.6</v>
      </c>
      <c r="O37" s="49">
        <f t="shared" si="8"/>
        <v>147.98044017335013</v>
      </c>
      <c r="P37" s="49">
        <f t="shared" si="8"/>
        <v>215223.1</v>
      </c>
      <c r="Q37" s="49">
        <f t="shared" si="8"/>
        <v>47082.399999999987</v>
      </c>
    </row>
    <row r="38" spans="1:17" ht="48.75" customHeight="1">
      <c r="A38" s="50" t="s">
        <v>39</v>
      </c>
      <c r="B38" s="51"/>
      <c r="C38" s="52"/>
      <c r="D38" s="53"/>
      <c r="E38" s="53"/>
      <c r="F38" s="54"/>
      <c r="G38" s="52"/>
      <c r="H38" s="52"/>
      <c r="I38" s="52"/>
      <c r="J38" s="55"/>
      <c r="K38" s="55"/>
      <c r="L38" s="16"/>
      <c r="M38" s="19" t="s">
        <v>40</v>
      </c>
      <c r="N38" s="56"/>
      <c r="O38" s="56"/>
    </row>
    <row r="39" spans="1:17">
      <c r="L39" s="16"/>
    </row>
    <row r="40" spans="1:17">
      <c r="A40" s="60" t="s">
        <v>41</v>
      </c>
      <c r="L40" s="16"/>
    </row>
    <row r="41" spans="1:17">
      <c r="L41" s="16"/>
    </row>
  </sheetData>
  <mergeCells count="14">
    <mergeCell ref="A1:M1"/>
    <mergeCell ref="I2:I3"/>
    <mergeCell ref="P2:P3"/>
    <mergeCell ref="A2:A3"/>
    <mergeCell ref="C2:C3"/>
    <mergeCell ref="D2:D3"/>
    <mergeCell ref="J2:J3"/>
    <mergeCell ref="B2:B3"/>
    <mergeCell ref="Q2:Q3"/>
    <mergeCell ref="F2:F3"/>
    <mergeCell ref="L2:L3"/>
    <mergeCell ref="K2:K3"/>
    <mergeCell ref="G2:G3"/>
    <mergeCell ref="M2:M3"/>
  </mergeCells>
  <pageMargins left="0.23622047244094491" right="0.19685039370078741" top="0.23622047244094491" bottom="0.15748031496062992" header="0.19685039370078741" footer="0.15748031496062992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2021-06-08T06:45:40Z</cp:lastPrinted>
  <dcterms:created xsi:type="dcterms:W3CDTF">2021-06-08T06:38:04Z</dcterms:created>
  <dcterms:modified xsi:type="dcterms:W3CDTF">2024-06-05T11:30:37Z</dcterms:modified>
</cp:coreProperties>
</file>